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zl74Ls34nZJZfTYyJonVmFS4YxdLJ2gwA9DfrRks9Z+9w25o623DK0z4IuZTLdHL4zCaM4EuVmpgv47NmmIGQ==" workbookSaltValue="VQ76EqJuGVf6sVS3da3Hf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<sst xmlns="http://schemas.openxmlformats.org/spreadsheetml/2006/main" xmlns:r="http://schemas.openxmlformats.org/officeDocument/2006/relationships" count="114" uniqueCount="114">
  <si>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</si>
  <si>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</si>
  <si>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</si>
  <si>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</si>
  <si>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</si>
  <si>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</si>
  <si>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</si>
  <si>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</si>
  <si>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</si>
  <si>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</si>
  <si>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</si>
  <si>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</si>
  <si>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</si>
  <si>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</si>
  <si>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</si>
  <si>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</si>
  <si>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</si>
  <si>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</si>
  <si>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</si>
  <si>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</si>
  <si>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</si>
  <si>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</si>
  <si>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</si>
  <si>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</si>
  <si>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</si>
  <si>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</si>
  <si>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</si>
  <si>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</si>
  <si>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</si>
  <si>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</si>
  <si>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</si>
  <si>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</si>
  <si>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</si>
  <si>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</si>
  <si>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</si>
  <si>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</si>
  <si>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</si>
  <si>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</si>
  <si>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</si>
  <si>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</si>
  <si>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</si>
  <si>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</si>
  <si>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</si>
  <si>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</si>
  <si>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</si>
  <si>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</si>
  <si>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</si>
  <si>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</si>
  <si>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</si>
  <si>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</si>
  <si>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</si>
  <si>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</si>
  <si>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</si>
  <si>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</si>
  <si>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</si>
  <si>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</si>
  <si>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</si>
  <si>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</si>
  <si>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</si>
  <si>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</si>
  <si>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</si>
  <si>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</si>
  <si>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</si>
  <si>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</si>
  <si>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</si>
  <si>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</si>
  <si>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</si>
  <si>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</si>
  <si>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</si>
  <si>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</si>
  <si>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</si>
  <si>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</si>
  <si>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</si>
  <si>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</si>
  <si>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</si>
  <si>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</si>
  <si>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</si>
  <si>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</si>
  <si>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</si>
  <si>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</si>
  <si>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</si>
  <si>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</si>
  <si>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</si>
  <si>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</si>
  <si>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</si>
  <si>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</si>
  <si>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</si>
  <si>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</si>
  <si>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</si>
  <si>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</si>
  <si>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</si>
  <si>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</si>
  <si>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</si>
  <si>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</si>
  <si>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</si>
  <si>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</si>
  <si>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</si>
  <si>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</si>
  <si>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</si>
  <si>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</si>
  <si>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</si>
  <si>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</si>
  <si>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</si>
  <si>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</si>
  <si>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</si>
  <si>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</si>
  <si>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</si>
  <si>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</si>
  <si>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</si>
  <si>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</si>
  <si>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</si>
  <si>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有形固定資産減価償却率は年々増加しており、今後も老朽化が進むことが予想されます。今後は、適正な年間投資額を設定し、平準化を図りながら、計画的に更新を図って行きます。</t>
  </si>
  <si>
    <r>
      <t>下水道の普及促進のため整備を積極的に行ってきた結果、高い面整備率が確保できた一方で事業規模に対する企業債残高が多額になっており、現行の使用料単価では賄うことができず、一般会計からの繰入金によって経営が持続可能なものとなっています。今後は維持</t>
    </r>
    <r>
      <rPr>
        <sz val="11"/>
        <color auto="1"/>
        <rFont val="ＭＳ ゴシック"/>
      </rPr>
      <t>管理費の増加が予想されることから、更なる費用の削減を図り経営の安定化に努める必要があります。</t>
    </r>
    <rPh sb="146" eb="147">
      <t>ハカ</t>
    </rPh>
    <phoneticPr fontId="1"/>
  </si>
  <si>
    <r>
      <t>経常収支比率については、</t>
    </r>
    <r>
      <rPr>
        <sz val="11"/>
        <color auto="1"/>
        <rFont val="ＭＳ ゴシック"/>
      </rPr>
      <t xml:space="preserve">黒字を示す100%以上の数値を維持しており、累積欠損金もないことから健全な経営状況と言えます。一方、流動比率及び企業債残高対事業規模比率においては類似団体を大きく上回っております。これは下水道整備を積極的に取り組んだことで市内全域の整備がほぼ完了し、類似団体よりも下水道整備に係る投資額が大きくなり、結果として企業債の起債総額が大きくなったためです。今後は経営状況に応じた投資額と将来世代への過度な負担を残さないよう経過を注視しながら、適正な企業債発行に努める必要があります。さらに経費回収率は依然として100％を下回っており、汚水処理原価においても、現行の使用料単価を上回っていることから、一般会計からの繰入金に頼らざるを得ない状況であると言えます。今後は更なる費用の削減に努める必要があります。水洗化率は類似団体と比較しても高い水準になっております。
</t>
    </r>
    <rPh sb="59" eb="61">
      <t>イッポウ</t>
    </rPh>
    <rPh sb="66" eb="67">
      <t>オヨ</t>
    </rPh>
    <rPh sb="366" eb="368">
      <t>ルイジ</t>
    </rPh>
    <rPh sb="368" eb="370">
      <t>ダンタイ</t>
    </rPh>
    <rPh sb="371" eb="373">
      <t>ヒカク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</si>
</sst>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5.e-002</c:v>
                </c:pt>
                <c:pt idx="1" formatCode="#,##0.00;&quot;△&quot;#,##0.00;&quot;-&quot;">
                  <c:v>0.38</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0.17</c:v>
                </c:pt>
                <c:pt idx="3">
                  <c:v>0.13</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57.78</c:v>
                </c:pt>
                <c:pt idx="1">
                  <c:v>49.33</c:v>
                </c:pt>
                <c:pt idx="2">
                  <c:v>40.83</c:v>
                </c:pt>
                <c:pt idx="3">
                  <c:v>34.22</c:v>
                </c:pt>
                <c:pt idx="4">
                  <c:v>34.94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68.31</c:v>
                </c:pt>
                <c:pt idx="1">
                  <c:v>65.28</c:v>
                </c:pt>
                <c:pt idx="2">
                  <c:v>64.92</c:v>
                </c:pt>
                <c:pt idx="3">
                  <c:v>64.14</c:v>
                </c:pt>
                <c:pt idx="4">
                  <c:v>63.71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92.79</c:v>
                </c:pt>
                <c:pt idx="1">
                  <c:v>92.82</c:v>
                </c:pt>
                <c:pt idx="2">
                  <c:v>92.87</c:v>
                </c:pt>
                <c:pt idx="3">
                  <c:v>92.99</c:v>
                </c:pt>
                <c:pt idx="4">
                  <c:v>93.03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92.62</c:v>
                </c:pt>
                <c:pt idx="1">
                  <c:v>92.72</c:v>
                </c:pt>
                <c:pt idx="2">
                  <c:v>92.88</c:v>
                </c:pt>
                <c:pt idx="3">
                  <c:v>92.9</c:v>
                </c:pt>
                <c:pt idx="4">
                  <c:v>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101.43</c:v>
                </c:pt>
                <c:pt idx="1">
                  <c:v>103.22</c:v>
                </c:pt>
                <c:pt idx="2">
                  <c:v>106.35</c:v>
                </c:pt>
                <c:pt idx="3">
                  <c:v>108.85</c:v>
                </c:pt>
                <c:pt idx="4">
                  <c:v>107.34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106.99</c:v>
                </c:pt>
                <c:pt idx="1">
                  <c:v>107.85</c:v>
                </c:pt>
                <c:pt idx="2">
                  <c:v>108.04</c:v>
                </c:pt>
                <c:pt idx="3">
                  <c:v>107.49</c:v>
                </c:pt>
                <c:pt idx="4">
                  <c:v>107.64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22.47</c:v>
                </c:pt>
                <c:pt idx="1">
                  <c:v>24.85</c:v>
                </c:pt>
                <c:pt idx="2">
                  <c:v>27.12</c:v>
                </c:pt>
                <c:pt idx="3">
                  <c:v>29.48</c:v>
                </c:pt>
                <c:pt idx="4">
                  <c:v>31.64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26.36</c:v>
                </c:pt>
                <c:pt idx="1">
                  <c:v>23.79</c:v>
                </c:pt>
                <c:pt idx="2">
                  <c:v>25.66</c:v>
                </c:pt>
                <c:pt idx="3">
                  <c:v>27.46</c:v>
                </c:pt>
                <c:pt idx="4">
                  <c:v>29.93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1.43</c:v>
                </c:pt>
                <c:pt idx="1">
                  <c:v>1.22</c:v>
                </c:pt>
                <c:pt idx="2">
                  <c:v>1.61</c:v>
                </c:pt>
                <c:pt idx="3">
                  <c:v>2.08</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7.42</c:v>
                </c:pt>
                <c:pt idx="1">
                  <c:v>4.72</c:v>
                </c:pt>
                <c:pt idx="2">
                  <c:v>4.49</c:v>
                </c:pt>
                <c:pt idx="3">
                  <c:v>5.41</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71.37</c:v>
                </c:pt>
                <c:pt idx="1">
                  <c:v>63.69</c:v>
                </c:pt>
                <c:pt idx="2">
                  <c:v>58.06</c:v>
                </c:pt>
                <c:pt idx="3">
                  <c:v>53.46</c:v>
                </c:pt>
                <c:pt idx="4">
                  <c:v>59.02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1547.73</c:v>
                </c:pt>
                <c:pt idx="1">
                  <c:v>1474.1</c:v>
                </c:pt>
                <c:pt idx="2">
                  <c:v>1815.01</c:v>
                </c:pt>
                <c:pt idx="3">
                  <c:v>1406.87</c:v>
                </c:pt>
                <c:pt idx="4">
                  <c:v>1333.79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847.44</c:v>
                </c:pt>
                <c:pt idx="1">
                  <c:v>857.88</c:v>
                </c:pt>
                <c:pt idx="2">
                  <c:v>825.1</c:v>
                </c:pt>
                <c:pt idx="3">
                  <c:v>789.87</c:v>
                </c:pt>
                <c:pt idx="4">
                  <c:v>749.43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90.6</c:v>
                </c:pt>
                <c:pt idx="1">
                  <c:v>81.69</c:v>
                </c:pt>
                <c:pt idx="2">
                  <c:v>92.18</c:v>
                </c:pt>
                <c:pt idx="3">
                  <c:v>92.8</c:v>
                </c:pt>
                <c:pt idx="4">
                  <c:v>92.77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94.69</c:v>
                </c:pt>
                <c:pt idx="1">
                  <c:v>94.97</c:v>
                </c:pt>
                <c:pt idx="2">
                  <c:v>97.07</c:v>
                </c:pt>
                <c:pt idx="3">
                  <c:v>98.06</c:v>
                </c:pt>
                <c:pt idx="4">
                  <c:v>98.46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150.83000000000001</c:v>
                </c:pt>
                <c:pt idx="1">
                  <c:v>167.66</c:v>
                </c:pt>
                <c:pt idx="2">
                  <c:v>150</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159.78</c:v>
                </c:pt>
                <c:pt idx="1">
                  <c:v>159.49</c:v>
                </c:pt>
                <c:pt idx="2">
                  <c:v>157.81</c:v>
                </c:pt>
                <c:pt idx="3">
                  <c:v>157.37</c:v>
                </c:pt>
                <c:pt idx="4">
                  <c:v>157.44999999999999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49697</v>
      </c>
      <c r="AM8" s="21"/>
      <c r="AN8" s="21"/>
      <c r="AO8" s="21"/>
      <c r="AP8" s="21"/>
      <c r="AQ8" s="21"/>
      <c r="AR8" s="21"/>
      <c r="AS8" s="21"/>
      <c r="AT8" s="7">
        <f>データ!T6</f>
        <v>84.14</v>
      </c>
      <c r="AU8" s="7"/>
      <c r="AV8" s="7"/>
      <c r="AW8" s="7"/>
      <c r="AX8" s="7"/>
      <c r="AY8" s="7"/>
      <c r="AZ8" s="7"/>
      <c r="BA8" s="7"/>
      <c r="BB8" s="7">
        <f>データ!U6</f>
        <v>590.65</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51.34</v>
      </c>
      <c r="J10" s="7"/>
      <c r="K10" s="7"/>
      <c r="L10" s="7"/>
      <c r="M10" s="7"/>
      <c r="N10" s="7"/>
      <c r="O10" s="7"/>
      <c r="P10" s="7">
        <f>データ!P6</f>
        <v>93.38</v>
      </c>
      <c r="Q10" s="7"/>
      <c r="R10" s="7"/>
      <c r="S10" s="7"/>
      <c r="T10" s="7"/>
      <c r="U10" s="7"/>
      <c r="V10" s="7"/>
      <c r="W10" s="7">
        <f>データ!Q6</f>
        <v>88.14</v>
      </c>
      <c r="X10" s="7"/>
      <c r="Y10" s="7"/>
      <c r="Z10" s="7"/>
      <c r="AA10" s="7"/>
      <c r="AB10" s="7"/>
      <c r="AC10" s="7"/>
      <c r="AD10" s="21">
        <f>データ!R6</f>
        <v>3080</v>
      </c>
      <c r="AE10" s="21"/>
      <c r="AF10" s="21"/>
      <c r="AG10" s="21"/>
      <c r="AH10" s="21"/>
      <c r="AI10" s="21"/>
      <c r="AJ10" s="21"/>
      <c r="AK10" s="2"/>
      <c r="AL10" s="21">
        <f>データ!V6</f>
        <v>46219</v>
      </c>
      <c r="AM10" s="21"/>
      <c r="AN10" s="21"/>
      <c r="AO10" s="21"/>
      <c r="AP10" s="21"/>
      <c r="AQ10" s="21"/>
      <c r="AR10" s="21"/>
      <c r="AS10" s="21"/>
      <c r="AT10" s="7">
        <f>データ!W6</f>
        <v>15.48</v>
      </c>
      <c r="AU10" s="7"/>
      <c r="AV10" s="7"/>
      <c r="AW10" s="7"/>
      <c r="AX10" s="7"/>
      <c r="AY10" s="7"/>
      <c r="AZ10" s="7"/>
      <c r="BA10" s="7"/>
      <c r="BB10" s="7">
        <f>データ!X6</f>
        <v>2985.72</v>
      </c>
      <c r="BC10" s="7"/>
      <c r="BD10" s="7"/>
      <c r="BE10" s="7"/>
      <c r="BF10" s="7"/>
      <c r="BG10" s="7"/>
      <c r="BH10" s="7"/>
      <c r="BI10" s="7"/>
      <c r="BJ10" s="2"/>
      <c r="BK10" s="2"/>
      <c r="BL10" s="29" t="s">
        <v>35</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111</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fe8j8rWfifEpYJSf74deTZfMDCOOfM6vjME0EY1bTuO1hVd/qolNULywUtbVFziOONtDAAPUfdmcnS3Qylh2w==" saltValue="c5qLkx4cAUlXaiMHzeW8U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57</v>
      </c>
      <c r="D3" s="64" t="s">
        <v>58</v>
      </c>
      <c r="E3" s="64" t="s">
        <v>7</v>
      </c>
      <c r="F3" s="64" t="s">
        <v>6</v>
      </c>
      <c r="G3" s="64" t="s">
        <v>25</v>
      </c>
      <c r="H3" s="70" t="s">
        <v>59</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50</v>
      </c>
      <c r="Z4" s="82"/>
      <c r="AA4" s="82"/>
      <c r="AB4" s="82"/>
      <c r="AC4" s="82"/>
      <c r="AD4" s="82"/>
      <c r="AE4" s="82"/>
      <c r="AF4" s="82"/>
      <c r="AG4" s="82"/>
      <c r="AH4" s="82"/>
      <c r="AI4" s="82"/>
      <c r="AJ4" s="82" t="s">
        <v>44</v>
      </c>
      <c r="AK4" s="82"/>
      <c r="AL4" s="82"/>
      <c r="AM4" s="82"/>
      <c r="AN4" s="82"/>
      <c r="AO4" s="82"/>
      <c r="AP4" s="82"/>
      <c r="AQ4" s="82"/>
      <c r="AR4" s="82"/>
      <c r="AS4" s="82"/>
      <c r="AT4" s="82"/>
      <c r="AU4" s="82" t="s">
        <v>28</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36</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89</v>
      </c>
      <c r="AE5" s="72" t="s">
        <v>90</v>
      </c>
      <c r="AF5" s="72" t="s">
        <v>91</v>
      </c>
      <c r="AG5" s="72" t="s">
        <v>92</v>
      </c>
      <c r="AH5" s="72" t="s">
        <v>93</v>
      </c>
      <c r="AI5" s="72" t="s">
        <v>43</v>
      </c>
      <c r="AJ5" s="72" t="s">
        <v>83</v>
      </c>
      <c r="AK5" s="72" t="s">
        <v>84</v>
      </c>
      <c r="AL5" s="72" t="s">
        <v>85</v>
      </c>
      <c r="AM5" s="72" t="s">
        <v>86</v>
      </c>
      <c r="AN5" s="72" t="s">
        <v>87</v>
      </c>
      <c r="AO5" s="72" t="s">
        <v>89</v>
      </c>
      <c r="AP5" s="72" t="s">
        <v>90</v>
      </c>
      <c r="AQ5" s="72" t="s">
        <v>91</v>
      </c>
      <c r="AR5" s="72" t="s">
        <v>92</v>
      </c>
      <c r="AS5" s="72" t="s">
        <v>93</v>
      </c>
      <c r="AT5" s="72" t="s">
        <v>88</v>
      </c>
      <c r="AU5" s="72" t="s">
        <v>83</v>
      </c>
      <c r="AV5" s="72" t="s">
        <v>84</v>
      </c>
      <c r="AW5" s="72" t="s">
        <v>85</v>
      </c>
      <c r="AX5" s="72" t="s">
        <v>86</v>
      </c>
      <c r="AY5" s="72" t="s">
        <v>87</v>
      </c>
      <c r="AZ5" s="72" t="s">
        <v>89</v>
      </c>
      <c r="BA5" s="72" t="s">
        <v>90</v>
      </c>
      <c r="BB5" s="72" t="s">
        <v>91</v>
      </c>
      <c r="BC5" s="72" t="s">
        <v>92</v>
      </c>
      <c r="BD5" s="72" t="s">
        <v>93</v>
      </c>
      <c r="BE5" s="72" t="s">
        <v>88</v>
      </c>
      <c r="BF5" s="72" t="s">
        <v>83</v>
      </c>
      <c r="BG5" s="72" t="s">
        <v>84</v>
      </c>
      <c r="BH5" s="72" t="s">
        <v>85</v>
      </c>
      <c r="BI5" s="72" t="s">
        <v>86</v>
      </c>
      <c r="BJ5" s="72" t="s">
        <v>87</v>
      </c>
      <c r="BK5" s="72" t="s">
        <v>89</v>
      </c>
      <c r="BL5" s="72" t="s">
        <v>90</v>
      </c>
      <c r="BM5" s="72" t="s">
        <v>91</v>
      </c>
      <c r="BN5" s="72" t="s">
        <v>92</v>
      </c>
      <c r="BO5" s="72" t="s">
        <v>93</v>
      </c>
      <c r="BP5" s="72" t="s">
        <v>88</v>
      </c>
      <c r="BQ5" s="72" t="s">
        <v>83</v>
      </c>
      <c r="BR5" s="72" t="s">
        <v>84</v>
      </c>
      <c r="BS5" s="72" t="s">
        <v>85</v>
      </c>
      <c r="BT5" s="72" t="s">
        <v>86</v>
      </c>
      <c r="BU5" s="72" t="s">
        <v>87</v>
      </c>
      <c r="BV5" s="72" t="s">
        <v>89</v>
      </c>
      <c r="BW5" s="72" t="s">
        <v>90</v>
      </c>
      <c r="BX5" s="72" t="s">
        <v>91</v>
      </c>
      <c r="BY5" s="72" t="s">
        <v>92</v>
      </c>
      <c r="BZ5" s="72" t="s">
        <v>93</v>
      </c>
      <c r="CA5" s="72" t="s">
        <v>88</v>
      </c>
      <c r="CB5" s="72" t="s">
        <v>83</v>
      </c>
      <c r="CC5" s="72" t="s">
        <v>84</v>
      </c>
      <c r="CD5" s="72" t="s">
        <v>85</v>
      </c>
      <c r="CE5" s="72" t="s">
        <v>86</v>
      </c>
      <c r="CF5" s="72" t="s">
        <v>87</v>
      </c>
      <c r="CG5" s="72" t="s">
        <v>89</v>
      </c>
      <c r="CH5" s="72" t="s">
        <v>90</v>
      </c>
      <c r="CI5" s="72" t="s">
        <v>91</v>
      </c>
      <c r="CJ5" s="72" t="s">
        <v>92</v>
      </c>
      <c r="CK5" s="72" t="s">
        <v>93</v>
      </c>
      <c r="CL5" s="72" t="s">
        <v>88</v>
      </c>
      <c r="CM5" s="72" t="s">
        <v>83</v>
      </c>
      <c r="CN5" s="72" t="s">
        <v>84</v>
      </c>
      <c r="CO5" s="72" t="s">
        <v>85</v>
      </c>
      <c r="CP5" s="72" t="s">
        <v>86</v>
      </c>
      <c r="CQ5" s="72" t="s">
        <v>87</v>
      </c>
      <c r="CR5" s="72" t="s">
        <v>89</v>
      </c>
      <c r="CS5" s="72" t="s">
        <v>90</v>
      </c>
      <c r="CT5" s="72" t="s">
        <v>91</v>
      </c>
      <c r="CU5" s="72" t="s">
        <v>92</v>
      </c>
      <c r="CV5" s="72" t="s">
        <v>93</v>
      </c>
      <c r="CW5" s="72" t="s">
        <v>88</v>
      </c>
      <c r="CX5" s="72" t="s">
        <v>83</v>
      </c>
      <c r="CY5" s="72" t="s">
        <v>84</v>
      </c>
      <c r="CZ5" s="72" t="s">
        <v>85</v>
      </c>
      <c r="DA5" s="72" t="s">
        <v>86</v>
      </c>
      <c r="DB5" s="72" t="s">
        <v>87</v>
      </c>
      <c r="DC5" s="72" t="s">
        <v>89</v>
      </c>
      <c r="DD5" s="72" t="s">
        <v>90</v>
      </c>
      <c r="DE5" s="72" t="s">
        <v>91</v>
      </c>
      <c r="DF5" s="72" t="s">
        <v>92</v>
      </c>
      <c r="DG5" s="72" t="s">
        <v>93</v>
      </c>
      <c r="DH5" s="72" t="s">
        <v>88</v>
      </c>
      <c r="DI5" s="72" t="s">
        <v>83</v>
      </c>
      <c r="DJ5" s="72" t="s">
        <v>84</v>
      </c>
      <c r="DK5" s="72" t="s">
        <v>85</v>
      </c>
      <c r="DL5" s="72" t="s">
        <v>86</v>
      </c>
      <c r="DM5" s="72" t="s">
        <v>87</v>
      </c>
      <c r="DN5" s="72" t="s">
        <v>89</v>
      </c>
      <c r="DO5" s="72" t="s">
        <v>90</v>
      </c>
      <c r="DP5" s="72" t="s">
        <v>91</v>
      </c>
      <c r="DQ5" s="72" t="s">
        <v>92</v>
      </c>
      <c r="DR5" s="72" t="s">
        <v>93</v>
      </c>
      <c r="DS5" s="72" t="s">
        <v>88</v>
      </c>
      <c r="DT5" s="72" t="s">
        <v>83</v>
      </c>
      <c r="DU5" s="72" t="s">
        <v>84</v>
      </c>
      <c r="DV5" s="72" t="s">
        <v>85</v>
      </c>
      <c r="DW5" s="72" t="s">
        <v>86</v>
      </c>
      <c r="DX5" s="72" t="s">
        <v>87</v>
      </c>
      <c r="DY5" s="72" t="s">
        <v>89</v>
      </c>
      <c r="DZ5" s="72" t="s">
        <v>90</v>
      </c>
      <c r="EA5" s="72" t="s">
        <v>91</v>
      </c>
      <c r="EB5" s="72" t="s">
        <v>92</v>
      </c>
      <c r="EC5" s="72" t="s">
        <v>93</v>
      </c>
      <c r="ED5" s="72" t="s">
        <v>88</v>
      </c>
      <c r="EE5" s="72" t="s">
        <v>83</v>
      </c>
      <c r="EF5" s="72" t="s">
        <v>84</v>
      </c>
      <c r="EG5" s="72" t="s">
        <v>85</v>
      </c>
      <c r="EH5" s="72" t="s">
        <v>86</v>
      </c>
      <c r="EI5" s="72" t="s">
        <v>87</v>
      </c>
      <c r="EJ5" s="72" t="s">
        <v>89</v>
      </c>
      <c r="EK5" s="72" t="s">
        <v>90</v>
      </c>
      <c r="EL5" s="72" t="s">
        <v>91</v>
      </c>
      <c r="EM5" s="72" t="s">
        <v>92</v>
      </c>
      <c r="EN5" s="72" t="s">
        <v>93</v>
      </c>
      <c r="EO5" s="72" t="s">
        <v>88</v>
      </c>
    </row>
    <row r="6" spans="1:148" s="61" customFormat="1">
      <c r="A6" s="62" t="s">
        <v>94</v>
      </c>
      <c r="B6" s="67">
        <f t="shared" ref="B6:X6" si="1">B7</f>
        <v>2023</v>
      </c>
      <c r="C6" s="67">
        <f t="shared" si="1"/>
        <v>172111</v>
      </c>
      <c r="D6" s="67">
        <f t="shared" si="1"/>
        <v>46</v>
      </c>
      <c r="E6" s="67">
        <f t="shared" si="1"/>
        <v>17</v>
      </c>
      <c r="F6" s="67">
        <f t="shared" si="1"/>
        <v>1</v>
      </c>
      <c r="G6" s="67">
        <f t="shared" si="1"/>
        <v>0</v>
      </c>
      <c r="H6" s="67" t="str">
        <f t="shared" si="1"/>
        <v>石川県　能美市</v>
      </c>
      <c r="I6" s="67" t="str">
        <f t="shared" si="1"/>
        <v>法適用</v>
      </c>
      <c r="J6" s="67" t="str">
        <f t="shared" si="1"/>
        <v>下水道事業</v>
      </c>
      <c r="K6" s="67" t="str">
        <f t="shared" si="1"/>
        <v>公共下水道</v>
      </c>
      <c r="L6" s="67" t="str">
        <f t="shared" si="1"/>
        <v>Bd1</v>
      </c>
      <c r="M6" s="67" t="str">
        <f t="shared" si="1"/>
        <v>非設置</v>
      </c>
      <c r="N6" s="75" t="str">
        <f t="shared" si="1"/>
        <v>-</v>
      </c>
      <c r="O6" s="75">
        <f t="shared" si="1"/>
        <v>51.34</v>
      </c>
      <c r="P6" s="75">
        <f t="shared" si="1"/>
        <v>93.38</v>
      </c>
      <c r="Q6" s="75">
        <f t="shared" si="1"/>
        <v>88.14</v>
      </c>
      <c r="R6" s="75">
        <f t="shared" si="1"/>
        <v>3080</v>
      </c>
      <c r="S6" s="75">
        <f t="shared" si="1"/>
        <v>49697</v>
      </c>
      <c r="T6" s="75">
        <f t="shared" si="1"/>
        <v>84.14</v>
      </c>
      <c r="U6" s="75">
        <f t="shared" si="1"/>
        <v>590.65</v>
      </c>
      <c r="V6" s="75">
        <f t="shared" si="1"/>
        <v>46219</v>
      </c>
      <c r="W6" s="75">
        <f t="shared" si="1"/>
        <v>15.48</v>
      </c>
      <c r="X6" s="75">
        <f t="shared" si="1"/>
        <v>2985.72</v>
      </c>
      <c r="Y6" s="83">
        <f t="shared" ref="Y6:AH6" si="2">IF(Y7="",NA(),Y7)</f>
        <v>101.43</v>
      </c>
      <c r="Z6" s="83">
        <f t="shared" si="2"/>
        <v>103.22</v>
      </c>
      <c r="AA6" s="83">
        <f t="shared" si="2"/>
        <v>106.35</v>
      </c>
      <c r="AB6" s="83">
        <f t="shared" si="2"/>
        <v>108.85</v>
      </c>
      <c r="AC6" s="83">
        <f t="shared" si="2"/>
        <v>107.34</v>
      </c>
      <c r="AD6" s="83">
        <f t="shared" si="2"/>
        <v>106.99</v>
      </c>
      <c r="AE6" s="83">
        <f t="shared" si="2"/>
        <v>107.85</v>
      </c>
      <c r="AF6" s="83">
        <f t="shared" si="2"/>
        <v>108.04</v>
      </c>
      <c r="AG6" s="83">
        <f t="shared" si="2"/>
        <v>107.49</v>
      </c>
      <c r="AH6" s="83">
        <f t="shared" si="2"/>
        <v>107.64</v>
      </c>
      <c r="AI6" s="75" t="str">
        <f>IF(AI7="","",IF(AI7="-","【-】","【"&amp;SUBSTITUTE(TEXT(AI7,"#,##0.00"),"-","△")&amp;"】"))</f>
        <v>【105.91】</v>
      </c>
      <c r="AJ6" s="75">
        <f t="shared" ref="AJ6:AS6" si="3">IF(AJ7="",NA(),AJ7)</f>
        <v>0</v>
      </c>
      <c r="AK6" s="75">
        <f t="shared" si="3"/>
        <v>0</v>
      </c>
      <c r="AL6" s="75">
        <f t="shared" si="3"/>
        <v>0</v>
      </c>
      <c r="AM6" s="75">
        <f t="shared" si="3"/>
        <v>0</v>
      </c>
      <c r="AN6" s="75">
        <f t="shared" si="3"/>
        <v>0</v>
      </c>
      <c r="AO6" s="83">
        <f t="shared" si="3"/>
        <v>7.42</v>
      </c>
      <c r="AP6" s="83">
        <f t="shared" si="3"/>
        <v>4.72</v>
      </c>
      <c r="AQ6" s="83">
        <f t="shared" si="3"/>
        <v>4.49</v>
      </c>
      <c r="AR6" s="83">
        <f t="shared" si="3"/>
        <v>5.41</v>
      </c>
      <c r="AS6" s="83">
        <f t="shared" si="3"/>
        <v>5.61</v>
      </c>
      <c r="AT6" s="75" t="str">
        <f>IF(AT7="","",IF(AT7="-","【-】","【"&amp;SUBSTITUTE(TEXT(AT7,"#,##0.00"),"-","△")&amp;"】"))</f>
        <v>【3.03】</v>
      </c>
      <c r="AU6" s="83">
        <f t="shared" ref="AU6:BD6" si="4">IF(AU7="",NA(),AU7)</f>
        <v>71.37</v>
      </c>
      <c r="AV6" s="83">
        <f t="shared" si="4"/>
        <v>63.69</v>
      </c>
      <c r="AW6" s="83">
        <f t="shared" si="4"/>
        <v>58.06</v>
      </c>
      <c r="AX6" s="83">
        <f t="shared" si="4"/>
        <v>53.46</v>
      </c>
      <c r="AY6" s="83">
        <f t="shared" si="4"/>
        <v>59.02</v>
      </c>
      <c r="AZ6" s="83">
        <f t="shared" si="4"/>
        <v>68.180000000000007</v>
      </c>
      <c r="BA6" s="83">
        <f t="shared" si="4"/>
        <v>67.930000000000007</v>
      </c>
      <c r="BB6" s="83">
        <f t="shared" si="4"/>
        <v>68.53</v>
      </c>
      <c r="BC6" s="83">
        <f t="shared" si="4"/>
        <v>69.180000000000007</v>
      </c>
      <c r="BD6" s="83">
        <f t="shared" si="4"/>
        <v>76.319999999999993</v>
      </c>
      <c r="BE6" s="75" t="str">
        <f>IF(BE7="","",IF(BE7="-","【-】","【"&amp;SUBSTITUTE(TEXT(BE7,"#,##0.00"),"-","△")&amp;"】"))</f>
        <v>【78.43】</v>
      </c>
      <c r="BF6" s="83">
        <f t="shared" ref="BF6:BO6" si="5">IF(BF7="",NA(),BF7)</f>
        <v>1547.73</v>
      </c>
      <c r="BG6" s="83">
        <f t="shared" si="5"/>
        <v>1474.1</v>
      </c>
      <c r="BH6" s="83">
        <f t="shared" si="5"/>
        <v>1815.01</v>
      </c>
      <c r="BI6" s="83">
        <f t="shared" si="5"/>
        <v>1406.87</v>
      </c>
      <c r="BJ6" s="83">
        <f t="shared" si="5"/>
        <v>1333.79</v>
      </c>
      <c r="BK6" s="83">
        <f t="shared" si="5"/>
        <v>847.44</v>
      </c>
      <c r="BL6" s="83">
        <f t="shared" si="5"/>
        <v>857.88</v>
      </c>
      <c r="BM6" s="83">
        <f t="shared" si="5"/>
        <v>825.1</v>
      </c>
      <c r="BN6" s="83">
        <f t="shared" si="5"/>
        <v>789.87</v>
      </c>
      <c r="BO6" s="83">
        <f t="shared" si="5"/>
        <v>749.43</v>
      </c>
      <c r="BP6" s="75" t="str">
        <f>IF(BP7="","",IF(BP7="-","【-】","【"&amp;SUBSTITUTE(TEXT(BP7,"#,##0.00"),"-","△")&amp;"】"))</f>
        <v>【630.82】</v>
      </c>
      <c r="BQ6" s="83">
        <f t="shared" ref="BQ6:BZ6" si="6">IF(BQ7="",NA(),BQ7)</f>
        <v>90.6</v>
      </c>
      <c r="BR6" s="83">
        <f t="shared" si="6"/>
        <v>81.69</v>
      </c>
      <c r="BS6" s="83">
        <f t="shared" si="6"/>
        <v>92.18</v>
      </c>
      <c r="BT6" s="83">
        <f t="shared" si="6"/>
        <v>92.8</v>
      </c>
      <c r="BU6" s="83">
        <f t="shared" si="6"/>
        <v>92.77</v>
      </c>
      <c r="BV6" s="83">
        <f t="shared" si="6"/>
        <v>94.69</v>
      </c>
      <c r="BW6" s="83">
        <f t="shared" si="6"/>
        <v>94.97</v>
      </c>
      <c r="BX6" s="83">
        <f t="shared" si="6"/>
        <v>97.07</v>
      </c>
      <c r="BY6" s="83">
        <f t="shared" si="6"/>
        <v>98.06</v>
      </c>
      <c r="BZ6" s="83">
        <f t="shared" si="6"/>
        <v>98.46</v>
      </c>
      <c r="CA6" s="75" t="str">
        <f>IF(CA7="","",IF(CA7="-","【-】","【"&amp;SUBSTITUTE(TEXT(CA7,"#,##0.00"),"-","△")&amp;"】"))</f>
        <v>【97.81】</v>
      </c>
      <c r="CB6" s="83">
        <f t="shared" ref="CB6:CK6" si="7">IF(CB7="",NA(),CB7)</f>
        <v>150.83000000000001</v>
      </c>
      <c r="CC6" s="83">
        <f t="shared" si="7"/>
        <v>167.66</v>
      </c>
      <c r="CD6" s="83">
        <f t="shared" si="7"/>
        <v>150</v>
      </c>
      <c r="CE6" s="83">
        <f t="shared" si="7"/>
        <v>150</v>
      </c>
      <c r="CF6" s="83">
        <f t="shared" si="7"/>
        <v>150</v>
      </c>
      <c r="CG6" s="83">
        <f t="shared" si="7"/>
        <v>159.78</v>
      </c>
      <c r="CH6" s="83">
        <f t="shared" si="7"/>
        <v>159.49</v>
      </c>
      <c r="CI6" s="83">
        <f t="shared" si="7"/>
        <v>157.81</v>
      </c>
      <c r="CJ6" s="83">
        <f t="shared" si="7"/>
        <v>157.37</v>
      </c>
      <c r="CK6" s="83">
        <f t="shared" si="7"/>
        <v>157.44999999999999</v>
      </c>
      <c r="CL6" s="75" t="str">
        <f>IF(CL7="","",IF(CL7="-","【-】","【"&amp;SUBSTITUTE(TEXT(CL7,"#,##0.00"),"-","△")&amp;"】"))</f>
        <v>【138.75】</v>
      </c>
      <c r="CM6" s="83">
        <f t="shared" ref="CM6:CV6" si="8">IF(CM7="",NA(),CM7)</f>
        <v>57.78</v>
      </c>
      <c r="CN6" s="83">
        <f t="shared" si="8"/>
        <v>49.33</v>
      </c>
      <c r="CO6" s="83">
        <f t="shared" si="8"/>
        <v>40.83</v>
      </c>
      <c r="CP6" s="83">
        <f t="shared" si="8"/>
        <v>34.22</v>
      </c>
      <c r="CQ6" s="83">
        <f t="shared" si="8"/>
        <v>34.94</v>
      </c>
      <c r="CR6" s="83">
        <f t="shared" si="8"/>
        <v>68.31</v>
      </c>
      <c r="CS6" s="83">
        <f t="shared" si="8"/>
        <v>65.28</v>
      </c>
      <c r="CT6" s="83">
        <f t="shared" si="8"/>
        <v>64.92</v>
      </c>
      <c r="CU6" s="83">
        <f t="shared" si="8"/>
        <v>64.14</v>
      </c>
      <c r="CV6" s="83">
        <f t="shared" si="8"/>
        <v>63.71</v>
      </c>
      <c r="CW6" s="75" t="str">
        <f>IF(CW7="","",IF(CW7="-","【-】","【"&amp;SUBSTITUTE(TEXT(CW7,"#,##0.00"),"-","△")&amp;"】"))</f>
        <v>【58.94】</v>
      </c>
      <c r="CX6" s="83">
        <f t="shared" ref="CX6:DG6" si="9">IF(CX7="",NA(),CX7)</f>
        <v>92.79</v>
      </c>
      <c r="CY6" s="83">
        <f t="shared" si="9"/>
        <v>92.82</v>
      </c>
      <c r="CZ6" s="83">
        <f t="shared" si="9"/>
        <v>92.87</v>
      </c>
      <c r="DA6" s="83">
        <f t="shared" si="9"/>
        <v>92.99</v>
      </c>
      <c r="DB6" s="83">
        <f t="shared" si="9"/>
        <v>93.03</v>
      </c>
      <c r="DC6" s="83">
        <f t="shared" si="9"/>
        <v>92.62</v>
      </c>
      <c r="DD6" s="83">
        <f t="shared" si="9"/>
        <v>92.72</v>
      </c>
      <c r="DE6" s="83">
        <f t="shared" si="9"/>
        <v>92.88</v>
      </c>
      <c r="DF6" s="83">
        <f t="shared" si="9"/>
        <v>92.9</v>
      </c>
      <c r="DG6" s="83">
        <f t="shared" si="9"/>
        <v>92.89</v>
      </c>
      <c r="DH6" s="75" t="str">
        <f>IF(DH7="","",IF(DH7="-","【-】","【"&amp;SUBSTITUTE(TEXT(DH7,"#,##0.00"),"-","△")&amp;"】"))</f>
        <v>【95.91】</v>
      </c>
      <c r="DI6" s="83">
        <f t="shared" ref="DI6:DR6" si="10">IF(DI7="",NA(),DI7)</f>
        <v>22.47</v>
      </c>
      <c r="DJ6" s="83">
        <f t="shared" si="10"/>
        <v>24.85</v>
      </c>
      <c r="DK6" s="83">
        <f t="shared" si="10"/>
        <v>27.12</v>
      </c>
      <c r="DL6" s="83">
        <f t="shared" si="10"/>
        <v>29.48</v>
      </c>
      <c r="DM6" s="83">
        <f t="shared" si="10"/>
        <v>31.64</v>
      </c>
      <c r="DN6" s="83">
        <f t="shared" si="10"/>
        <v>26.36</v>
      </c>
      <c r="DO6" s="83">
        <f t="shared" si="10"/>
        <v>23.79</v>
      </c>
      <c r="DP6" s="83">
        <f t="shared" si="10"/>
        <v>25.66</v>
      </c>
      <c r="DQ6" s="83">
        <f t="shared" si="10"/>
        <v>27.46</v>
      </c>
      <c r="DR6" s="83">
        <f t="shared" si="10"/>
        <v>29.93</v>
      </c>
      <c r="DS6" s="75" t="str">
        <f>IF(DS7="","",IF(DS7="-","【-】","【"&amp;SUBSTITUTE(TEXT(DS7,"#,##0.00"),"-","△")&amp;"】"))</f>
        <v>【41.09】</v>
      </c>
      <c r="DT6" s="75">
        <f t="shared" ref="DT6:EC6" si="11">IF(DT7="",NA(),DT7)</f>
        <v>0</v>
      </c>
      <c r="DU6" s="75">
        <f t="shared" si="11"/>
        <v>0</v>
      </c>
      <c r="DV6" s="75">
        <f t="shared" si="11"/>
        <v>0</v>
      </c>
      <c r="DW6" s="75">
        <f t="shared" si="11"/>
        <v>0</v>
      </c>
      <c r="DX6" s="75">
        <f t="shared" si="11"/>
        <v>0</v>
      </c>
      <c r="DY6" s="83">
        <f t="shared" si="11"/>
        <v>1.43</v>
      </c>
      <c r="DZ6" s="83">
        <f t="shared" si="11"/>
        <v>1.22</v>
      </c>
      <c r="EA6" s="83">
        <f t="shared" si="11"/>
        <v>1.61</v>
      </c>
      <c r="EB6" s="83">
        <f t="shared" si="11"/>
        <v>2.08</v>
      </c>
      <c r="EC6" s="83">
        <f t="shared" si="11"/>
        <v>2.74</v>
      </c>
      <c r="ED6" s="75" t="str">
        <f>IF(ED7="","",IF(ED7="-","【-】","【"&amp;SUBSTITUTE(TEXT(ED7,"#,##0.00"),"-","△")&amp;"】"))</f>
        <v>【8.68】</v>
      </c>
      <c r="EE6" s="83">
        <f t="shared" ref="EE6:EN6" si="12">IF(EE7="",NA(),EE7)</f>
        <v>5.e-002</v>
      </c>
      <c r="EF6" s="83">
        <f t="shared" si="12"/>
        <v>0.38</v>
      </c>
      <c r="EG6" s="75">
        <f t="shared" si="12"/>
        <v>0</v>
      </c>
      <c r="EH6" s="75">
        <f t="shared" si="12"/>
        <v>0</v>
      </c>
      <c r="EI6" s="75">
        <f t="shared" si="12"/>
        <v>0</v>
      </c>
      <c r="EJ6" s="83">
        <f t="shared" si="12"/>
        <v>9.e-002</v>
      </c>
      <c r="EK6" s="83">
        <f t="shared" si="12"/>
        <v>9.e-002</v>
      </c>
      <c r="EL6" s="83">
        <f t="shared" si="12"/>
        <v>0.17</v>
      </c>
      <c r="EM6" s="83">
        <f t="shared" si="12"/>
        <v>0.13</v>
      </c>
      <c r="EN6" s="83">
        <f t="shared" si="12"/>
        <v>6.e-002</v>
      </c>
      <c r="EO6" s="75" t="str">
        <f>IF(EO7="","",IF(EO7="-","【-】","【"&amp;SUBSTITUTE(TEXT(EO7,"#,##0.00"),"-","△")&amp;"】"))</f>
        <v>【0.22】</v>
      </c>
    </row>
    <row r="7" spans="1:148" s="61" customFormat="1">
      <c r="A7" s="62"/>
      <c r="B7" s="68">
        <v>2023</v>
      </c>
      <c r="C7" s="68">
        <v>172111</v>
      </c>
      <c r="D7" s="68">
        <v>46</v>
      </c>
      <c r="E7" s="68">
        <v>17</v>
      </c>
      <c r="F7" s="68">
        <v>1</v>
      </c>
      <c r="G7" s="68">
        <v>0</v>
      </c>
      <c r="H7" s="68" t="s">
        <v>95</v>
      </c>
      <c r="I7" s="68" t="s">
        <v>96</v>
      </c>
      <c r="J7" s="68" t="s">
        <v>97</v>
      </c>
      <c r="K7" s="68" t="s">
        <v>98</v>
      </c>
      <c r="L7" s="68" t="s">
        <v>99</v>
      </c>
      <c r="M7" s="68" t="s">
        <v>100</v>
      </c>
      <c r="N7" s="76" t="s">
        <v>101</v>
      </c>
      <c r="O7" s="76">
        <v>51.34</v>
      </c>
      <c r="P7" s="76">
        <v>93.38</v>
      </c>
      <c r="Q7" s="76">
        <v>88.14</v>
      </c>
      <c r="R7" s="76">
        <v>3080</v>
      </c>
      <c r="S7" s="76">
        <v>49697</v>
      </c>
      <c r="T7" s="76">
        <v>84.14</v>
      </c>
      <c r="U7" s="76">
        <v>590.65</v>
      </c>
      <c r="V7" s="76">
        <v>46219</v>
      </c>
      <c r="W7" s="76">
        <v>15.48</v>
      </c>
      <c r="X7" s="76">
        <v>2985.72</v>
      </c>
      <c r="Y7" s="76">
        <v>101.43</v>
      </c>
      <c r="Z7" s="76">
        <v>103.22</v>
      </c>
      <c r="AA7" s="76">
        <v>106.35</v>
      </c>
      <c r="AB7" s="76">
        <v>108.85</v>
      </c>
      <c r="AC7" s="76">
        <v>107.34</v>
      </c>
      <c r="AD7" s="76">
        <v>106.99</v>
      </c>
      <c r="AE7" s="76">
        <v>107.85</v>
      </c>
      <c r="AF7" s="76">
        <v>108.04</v>
      </c>
      <c r="AG7" s="76">
        <v>107.49</v>
      </c>
      <c r="AH7" s="76">
        <v>107.64</v>
      </c>
      <c r="AI7" s="76">
        <v>105.91</v>
      </c>
      <c r="AJ7" s="76">
        <v>0</v>
      </c>
      <c r="AK7" s="76">
        <v>0</v>
      </c>
      <c r="AL7" s="76">
        <v>0</v>
      </c>
      <c r="AM7" s="76">
        <v>0</v>
      </c>
      <c r="AN7" s="76">
        <v>0</v>
      </c>
      <c r="AO7" s="76">
        <v>7.42</v>
      </c>
      <c r="AP7" s="76">
        <v>4.72</v>
      </c>
      <c r="AQ7" s="76">
        <v>4.49</v>
      </c>
      <c r="AR7" s="76">
        <v>5.41</v>
      </c>
      <c r="AS7" s="76">
        <v>5.61</v>
      </c>
      <c r="AT7" s="76">
        <v>3.03</v>
      </c>
      <c r="AU7" s="76">
        <v>71.37</v>
      </c>
      <c r="AV7" s="76">
        <v>63.69</v>
      </c>
      <c r="AW7" s="76">
        <v>58.06</v>
      </c>
      <c r="AX7" s="76">
        <v>53.46</v>
      </c>
      <c r="AY7" s="76">
        <v>59.02</v>
      </c>
      <c r="AZ7" s="76">
        <v>68.180000000000007</v>
      </c>
      <c r="BA7" s="76">
        <v>67.930000000000007</v>
      </c>
      <c r="BB7" s="76">
        <v>68.53</v>
      </c>
      <c r="BC7" s="76">
        <v>69.180000000000007</v>
      </c>
      <c r="BD7" s="76">
        <v>76.319999999999993</v>
      </c>
      <c r="BE7" s="76">
        <v>78.430000000000007</v>
      </c>
      <c r="BF7" s="76">
        <v>1547.73</v>
      </c>
      <c r="BG7" s="76">
        <v>1474.1</v>
      </c>
      <c r="BH7" s="76">
        <v>1815.01</v>
      </c>
      <c r="BI7" s="76">
        <v>1406.87</v>
      </c>
      <c r="BJ7" s="76">
        <v>1333.79</v>
      </c>
      <c r="BK7" s="76">
        <v>847.44</v>
      </c>
      <c r="BL7" s="76">
        <v>857.88</v>
      </c>
      <c r="BM7" s="76">
        <v>825.1</v>
      </c>
      <c r="BN7" s="76">
        <v>789.87</v>
      </c>
      <c r="BO7" s="76">
        <v>749.43</v>
      </c>
      <c r="BP7" s="76">
        <v>630.82000000000005</v>
      </c>
      <c r="BQ7" s="76">
        <v>90.6</v>
      </c>
      <c r="BR7" s="76">
        <v>81.69</v>
      </c>
      <c r="BS7" s="76">
        <v>92.18</v>
      </c>
      <c r="BT7" s="76">
        <v>92.8</v>
      </c>
      <c r="BU7" s="76">
        <v>92.77</v>
      </c>
      <c r="BV7" s="76">
        <v>94.69</v>
      </c>
      <c r="BW7" s="76">
        <v>94.97</v>
      </c>
      <c r="BX7" s="76">
        <v>97.07</v>
      </c>
      <c r="BY7" s="76">
        <v>98.06</v>
      </c>
      <c r="BZ7" s="76">
        <v>98.46</v>
      </c>
      <c r="CA7" s="76">
        <v>97.81</v>
      </c>
      <c r="CB7" s="76">
        <v>150.83000000000001</v>
      </c>
      <c r="CC7" s="76">
        <v>167.66</v>
      </c>
      <c r="CD7" s="76">
        <v>150</v>
      </c>
      <c r="CE7" s="76">
        <v>150</v>
      </c>
      <c r="CF7" s="76">
        <v>150</v>
      </c>
      <c r="CG7" s="76">
        <v>159.78</v>
      </c>
      <c r="CH7" s="76">
        <v>159.49</v>
      </c>
      <c r="CI7" s="76">
        <v>157.81</v>
      </c>
      <c r="CJ7" s="76">
        <v>157.37</v>
      </c>
      <c r="CK7" s="76">
        <v>157.44999999999999</v>
      </c>
      <c r="CL7" s="76">
        <v>138.75</v>
      </c>
      <c r="CM7" s="76">
        <v>57.78</v>
      </c>
      <c r="CN7" s="76">
        <v>49.33</v>
      </c>
      <c r="CO7" s="76">
        <v>40.83</v>
      </c>
      <c r="CP7" s="76">
        <v>34.22</v>
      </c>
      <c r="CQ7" s="76">
        <v>34.94</v>
      </c>
      <c r="CR7" s="76">
        <v>68.31</v>
      </c>
      <c r="CS7" s="76">
        <v>65.28</v>
      </c>
      <c r="CT7" s="76">
        <v>64.92</v>
      </c>
      <c r="CU7" s="76">
        <v>64.14</v>
      </c>
      <c r="CV7" s="76">
        <v>63.71</v>
      </c>
      <c r="CW7" s="76">
        <v>58.94</v>
      </c>
      <c r="CX7" s="76">
        <v>92.79</v>
      </c>
      <c r="CY7" s="76">
        <v>92.82</v>
      </c>
      <c r="CZ7" s="76">
        <v>92.87</v>
      </c>
      <c r="DA7" s="76">
        <v>92.99</v>
      </c>
      <c r="DB7" s="76">
        <v>93.03</v>
      </c>
      <c r="DC7" s="76">
        <v>92.62</v>
      </c>
      <c r="DD7" s="76">
        <v>92.72</v>
      </c>
      <c r="DE7" s="76">
        <v>92.88</v>
      </c>
      <c r="DF7" s="76">
        <v>92.9</v>
      </c>
      <c r="DG7" s="76">
        <v>92.89</v>
      </c>
      <c r="DH7" s="76">
        <v>95.91</v>
      </c>
      <c r="DI7" s="76">
        <v>22.47</v>
      </c>
      <c r="DJ7" s="76">
        <v>24.85</v>
      </c>
      <c r="DK7" s="76">
        <v>27.12</v>
      </c>
      <c r="DL7" s="76">
        <v>29.48</v>
      </c>
      <c r="DM7" s="76">
        <v>31.64</v>
      </c>
      <c r="DN7" s="76">
        <v>26.36</v>
      </c>
      <c r="DO7" s="76">
        <v>23.79</v>
      </c>
      <c r="DP7" s="76">
        <v>25.66</v>
      </c>
      <c r="DQ7" s="76">
        <v>27.46</v>
      </c>
      <c r="DR7" s="76">
        <v>29.93</v>
      </c>
      <c r="DS7" s="76">
        <v>41.09</v>
      </c>
      <c r="DT7" s="76">
        <v>0</v>
      </c>
      <c r="DU7" s="76">
        <v>0</v>
      </c>
      <c r="DV7" s="76">
        <v>0</v>
      </c>
      <c r="DW7" s="76">
        <v>0</v>
      </c>
      <c r="DX7" s="76">
        <v>0</v>
      </c>
      <c r="DY7" s="76">
        <v>1.43</v>
      </c>
      <c r="DZ7" s="76">
        <v>1.22</v>
      </c>
      <c r="EA7" s="76">
        <v>1.61</v>
      </c>
      <c r="EB7" s="76">
        <v>2.08</v>
      </c>
      <c r="EC7" s="76">
        <v>2.74</v>
      </c>
      <c r="ED7" s="76">
        <v>8.68</v>
      </c>
      <c r="EE7" s="76">
        <v>5.e-002</v>
      </c>
      <c r="EF7" s="76">
        <v>0.38</v>
      </c>
      <c r="EG7" s="76">
        <v>0</v>
      </c>
      <c r="EH7" s="76">
        <v>0</v>
      </c>
      <c r="EI7" s="76">
        <v>0</v>
      </c>
      <c r="EJ7" s="76">
        <v>9.e-002</v>
      </c>
      <c r="EK7" s="76">
        <v>9.e-002</v>
      </c>
      <c r="EL7" s="76">
        <v>0.17</v>
      </c>
      <c r="EM7" s="76">
        <v>0.13</v>
      </c>
      <c r="EN7" s="76">
        <v>6.e-002</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2025-01-24T07:01:38Z</dcterms:created>
  <dcterms:modified xsi:type="dcterms:W3CDTF">2025-03-19T05:06:24Z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2025-03-19T05:06:24Z</vt:filetime>
  </property>
</Properties>
</file>