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実績報告書" sheetId="2" r:id="rId1"/>
    <sheet name="実績報告書 (記入例)" sheetId="3" r:id="rId2"/>
  </sheets>
  <definedNames>
    <definedName name="_xlnm.Print_Area" localSheetId="0">実績報告書!$A$1:$W$68</definedName>
    <definedName name="_xlnm.Print_Area" localSheetId="1">'実績報告書 (記入例)'!$A$1:$W$68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<sst xmlns="http://schemas.openxmlformats.org/spreadsheetml/2006/main" xmlns:r="http://schemas.openxmlformats.org/officeDocument/2006/relationships" count="80" uniqueCount="80">
  <si>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２．補助金額</t>
    <rPh sb="2" eb="4">
      <t>ホジョ</t>
    </rPh>
    <rPh sb="4" eb="6">
      <t>キンガク</t>
    </rPh>
    <phoneticPr fontId="2"/>
  </si>
  <si>
    <t>様式第５号（第９条関係）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</si>
  <si>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能美市長　宛て</t>
    <rPh sb="0" eb="2">
      <t>ノミ</t>
    </rPh>
    <rPh sb="2" eb="3">
      <t>シ</t>
    </rPh>
    <rPh sb="3" eb="4">
      <t>チョウ</t>
    </rPh>
    <rPh sb="5" eb="6">
      <t>ア</t>
    </rPh>
    <phoneticPr fontId="2"/>
  </si>
  <si>
    <t>１．実績報告</t>
    <rPh sb="2" eb="4">
      <t>ジッセキ</t>
    </rPh>
    <rPh sb="4" eb="6">
      <t>ホウコク</t>
    </rPh>
    <phoneticPr fontId="2"/>
  </si>
  <si>
    <t>５．その他添付書類</t>
    <rPh sb="4" eb="5">
      <t>タ</t>
    </rPh>
    <rPh sb="5" eb="9">
      <t>テンプ</t>
    </rPh>
    <phoneticPr fontId="2"/>
  </si>
  <si>
    <t>修学旅行</t>
    <rPh sb="0" eb="4">
      <t>シュウガクリョコウ</t>
    </rPh>
    <phoneticPr fontId="2"/>
  </si>
  <si>
    <t>４．宿泊証明書（別紙１）</t>
    <rPh sb="2" eb="7">
      <t>シュクハク</t>
    </rPh>
    <rPh sb="8" eb="10">
      <t>ベッシ</t>
    </rPh>
    <phoneticPr fontId="2"/>
  </si>
  <si>
    <t>３．収支決算書</t>
    <rPh sb="2" eb="4">
      <t>シュウシ</t>
    </rPh>
    <rPh sb="4" eb="7">
      <t>ケッサンショ</t>
    </rPh>
    <phoneticPr fontId="2"/>
  </si>
  <si>
    <t>旅行促進補助金事業が次のとおり終了したので、報告いたします。</t>
    <rPh sb="15" eb="17">
      <t>シュウリョウ</t>
    </rPh>
    <rPh sb="22" eb="24">
      <t>ホウコク</t>
    </rPh>
    <phoneticPr fontId="2"/>
  </si>
  <si>
    <t>宿泊施設名</t>
    <rPh sb="0" eb="5">
      <t>シュクハク</t>
    </rPh>
    <phoneticPr fontId="2"/>
  </si>
  <si>
    <t>　　　</t>
  </si>
  <si>
    <t>支　出</t>
    <rPh sb="0" eb="1">
      <t>シ</t>
    </rPh>
    <rPh sb="2" eb="3">
      <t>デ</t>
    </rPh>
    <phoneticPr fontId="2"/>
  </si>
  <si>
    <t>バス代</t>
    <rPh sb="2" eb="3">
      <t>ダイ</t>
    </rPh>
    <phoneticPr fontId="2"/>
  </si>
  <si>
    <t>団体名</t>
    <rPh sb="0" eb="3">
      <t>ダン</t>
    </rPh>
    <phoneticPr fontId="2"/>
  </si>
  <si>
    <t>宿泊費</t>
    <rPh sb="0" eb="2">
      <t>シュクハク</t>
    </rPh>
    <rPh sb="2" eb="3">
      <t>ヒ</t>
    </rPh>
    <phoneticPr fontId="2"/>
  </si>
  <si>
    <t>目　的</t>
    <rPh sb="0" eb="1">
      <t>メ</t>
    </rPh>
    <rPh sb="2" eb="3">
      <t>マト</t>
    </rPh>
    <phoneticPr fontId="2"/>
  </si>
  <si>
    <t>実施日程</t>
    <rPh sb="0" eb="4">
      <t>ジッシ</t>
    </rPh>
    <phoneticPr fontId="2"/>
  </si>
  <si>
    <t>参加者数</t>
    <rPh sb="0" eb="4">
      <t>サンカシ</t>
    </rPh>
    <phoneticPr fontId="2"/>
  </si>
  <si>
    <t>宿泊延べ人数（人泊数）</t>
    <rPh sb="0" eb="2">
      <t>シュクハク</t>
    </rPh>
    <rPh sb="2" eb="3">
      <t>ノ</t>
    </rPh>
    <rPh sb="4" eb="6">
      <t>ニンズウ</t>
    </rPh>
    <rPh sb="7" eb="8">
      <t>ヒト</t>
    </rPh>
    <rPh sb="8" eb="10">
      <t>ハク</t>
    </rPh>
    <phoneticPr fontId="2"/>
  </si>
  <si>
    <t>人</t>
    <rPh sb="0" eb="1">
      <t>ニン</t>
    </rPh>
    <phoneticPr fontId="2"/>
  </si>
  <si>
    <t>貸切バス事業者名</t>
    <rPh sb="0" eb="2">
      <t>カシキリ</t>
    </rPh>
    <rPh sb="4" eb="8">
      <t>ジギ</t>
    </rPh>
    <phoneticPr fontId="2"/>
  </si>
  <si>
    <t>貸切バス(車両区分・費用・台数)</t>
  </si>
  <si>
    <t>宿泊者</t>
    <rPh sb="0" eb="2">
      <t>シュクハク</t>
    </rPh>
    <rPh sb="2" eb="3">
      <t>シャ</t>
    </rPh>
    <phoneticPr fontId="2"/>
  </si>
  <si>
    <t>〇宿泊補助</t>
    <rPh sb="1" eb="3">
      <t>シュクハク</t>
    </rPh>
    <rPh sb="3" eb="5">
      <t>ホジョ</t>
    </rPh>
    <phoneticPr fontId="2"/>
  </si>
  <si>
    <t>年</t>
    <rPh sb="0" eb="1">
      <t>ネン</t>
    </rPh>
    <phoneticPr fontId="2"/>
  </si>
  <si>
    <t>〇貸切バス補助</t>
    <rPh sb="1" eb="3">
      <t>カシキリ</t>
    </rPh>
    <rPh sb="5" eb="7">
      <t>ホジョ</t>
    </rPh>
    <phoneticPr fontId="2"/>
  </si>
  <si>
    <t>【補助額合計】</t>
    <rPh sb="1" eb="3">
      <t>ホジョ</t>
    </rPh>
    <rPh sb="3" eb="6">
      <t>ガクゴウケイ</t>
    </rPh>
    <phoneticPr fontId="2"/>
  </si>
  <si>
    <t>円</t>
    <rPh sb="0" eb="1">
      <t>エン</t>
    </rPh>
    <phoneticPr fontId="2"/>
  </si>
  <si>
    <t>①宿泊者数を記載した宿泊施設の領収書の写し又は、宿泊状況がわかる明細書</t>
  </si>
  <si>
    <t>収　入</t>
    <rPh sb="0" eb="1">
      <t>シュウ</t>
    </rPh>
    <rPh sb="2" eb="3">
      <t>ニュウ</t>
    </rPh>
    <phoneticPr fontId="2"/>
  </si>
  <si>
    <t>能美市補助金額</t>
    <rPh sb="0" eb="2">
      <t>ノミ</t>
    </rPh>
    <rPh sb="2" eb="3">
      <t>シ</t>
    </rPh>
    <rPh sb="3" eb="7">
      <t>ホジョキンガク</t>
    </rPh>
    <phoneticPr fontId="2"/>
  </si>
  <si>
    <t>小型・ﾏｲｸﾛ　</t>
    <rPh sb="0" eb="2">
      <t>コガタ</t>
    </rPh>
    <phoneticPr fontId="2"/>
  </si>
  <si>
    <t>－</t>
  </si>
  <si>
    <t>月</t>
    <rPh sb="0" eb="1">
      <t>ガツ</t>
    </rPh>
    <phoneticPr fontId="2"/>
  </si>
  <si>
    <t>自己資金等</t>
    <rPh sb="0" eb="2">
      <t>ジコ</t>
    </rPh>
    <rPh sb="2" eb="4">
      <t>シキン</t>
    </rPh>
    <rPh sb="4" eb="5">
      <t>トウ</t>
    </rPh>
    <phoneticPr fontId="2"/>
  </si>
  <si>
    <t>郵便番号</t>
    <rPh sb="0" eb="4">
      <t>ユウビンバンゴウ</t>
    </rPh>
    <phoneticPr fontId="2"/>
  </si>
  <si>
    <t>合　計</t>
    <rPh sb="0" eb="1">
      <t>ア</t>
    </rPh>
    <rPh sb="2" eb="3">
      <t>ケイ</t>
    </rPh>
    <phoneticPr fontId="2"/>
  </si>
  <si>
    <t>②貸切バスの領収書、貸切バスの車両区分と台数がわかる明細書（対象でない場合は不要）</t>
  </si>
  <si>
    <t>修学旅行用</t>
    <rPh sb="0" eb="4">
      <t>シュウガクリョコウ</t>
    </rPh>
    <rPh sb="4" eb="5">
      <t>ヨウ</t>
    </rPh>
    <phoneticPr fontId="2"/>
  </si>
  <si>
    <t>〒</t>
  </si>
  <si>
    <t>その他経費</t>
    <rPh sb="2" eb="5">
      <t>タケイ</t>
    </rPh>
    <phoneticPr fontId="2"/>
  </si>
  <si>
    <t>＋</t>
  </si>
  <si>
    <t>大型・中型(上限50,000円)</t>
  </si>
  <si>
    <t>小型・ﾏｲｸﾛ(上限20,000円)</t>
    <rPh sb="0" eb="2">
      <t>コガタ</t>
    </rPh>
    <phoneticPr fontId="2"/>
  </si>
  <si>
    <t>泊</t>
    <rPh sb="0" eb="1">
      <t>ハク</t>
    </rPh>
    <phoneticPr fontId="2"/>
  </si>
  <si>
    <t>（宿泊補助）</t>
    <rPh sb="1" eb="3">
      <t>シュクハク</t>
    </rPh>
    <rPh sb="3" eb="5">
      <t>ホジョ</t>
    </rPh>
    <phoneticPr fontId="2"/>
  </si>
  <si>
    <t>能美市団体旅行促進補助金実績報告書</t>
  </si>
  <si>
    <t>日付け第</t>
    <rPh sb="0" eb="1">
      <t>ニチ</t>
    </rPh>
    <rPh sb="1" eb="2">
      <t>ヅ</t>
    </rPh>
    <rPh sb="3" eb="4">
      <t>ダイ</t>
    </rPh>
    <phoneticPr fontId="2"/>
  </si>
  <si>
    <t>×</t>
  </si>
  <si>
    <t>名</t>
    <rPh sb="0" eb="1">
      <t>メイ</t>
    </rPh>
    <phoneticPr fontId="2"/>
  </si>
  <si>
    <t>号により補助金交付決定の通知があった能美市団体</t>
    <rPh sb="0" eb="1">
      <t>ゴウ</t>
    </rPh>
    <rPh sb="4" eb="7">
      <t>ホジョキン</t>
    </rPh>
    <rPh sb="7" eb="11">
      <t>コウフケ</t>
    </rPh>
    <phoneticPr fontId="2"/>
  </si>
  <si>
    <t>大型・中型　</t>
    <rPh sb="0" eb="2">
      <t>オオガタ</t>
    </rPh>
    <rPh sb="3" eb="4">
      <t>チュウ</t>
    </rPh>
    <rPh sb="4" eb="5">
      <t>ガタ</t>
    </rPh>
    <phoneticPr fontId="2"/>
  </si>
  <si>
    <t>（申請者）</t>
    <rPh sb="1" eb="4">
      <t>シンセイシャ</t>
    </rPh>
    <phoneticPr fontId="2"/>
  </si>
  <si>
    <t>住　所</t>
    <rPh sb="0" eb="1">
      <t>スミ</t>
    </rPh>
    <rPh sb="2" eb="3">
      <t>ショ</t>
    </rPh>
    <phoneticPr fontId="2"/>
  </si>
  <si>
    <t>電話番号</t>
    <rPh sb="0" eb="4">
      <t>デンワ</t>
    </rPh>
    <phoneticPr fontId="2"/>
  </si>
  <si>
    <t>旅行会社名
または団体名</t>
    <rPh sb="0" eb="4">
      <t>リョコウ</t>
    </rPh>
    <rPh sb="4" eb="5">
      <t>メイ</t>
    </rPh>
    <rPh sb="9" eb="12">
      <t>ダン</t>
    </rPh>
    <phoneticPr fontId="2"/>
  </si>
  <si>
    <t>代表者名</t>
    <rPh sb="0" eb="3">
      <t>ダイヒョウシャ</t>
    </rPh>
    <rPh sb="3" eb="4">
      <t>ナ</t>
    </rPh>
    <phoneticPr fontId="2"/>
  </si>
  <si>
    <t>(貸切バス補助）</t>
    <rPh sb="1" eb="3">
      <t>カシキリ</t>
    </rPh>
    <rPh sb="5" eb="7">
      <t>ホジョ</t>
    </rPh>
    <phoneticPr fontId="2"/>
  </si>
  <si>
    <t>貸切バス代</t>
    <rPh sb="0" eb="2">
      <t>カシキリ</t>
    </rPh>
    <rPh sb="4" eb="5">
      <t>ダイ</t>
    </rPh>
    <phoneticPr fontId="2"/>
  </si>
  <si>
    <t>日</t>
    <rPh sb="0" eb="1">
      <t>ニチ</t>
    </rPh>
    <phoneticPr fontId="2"/>
  </si>
  <si>
    <t>宿泊数</t>
    <rPh sb="0" eb="3">
      <t>シュクハクスウ</t>
    </rPh>
    <phoneticPr fontId="2"/>
  </si>
  <si>
    <t>台</t>
    <rPh sb="0" eb="1">
      <t>ダイ</t>
    </rPh>
    <phoneticPr fontId="2"/>
  </si>
  <si>
    <t>合計</t>
    <rPh sb="0" eb="2">
      <t>ゴウケイ</t>
    </rPh>
    <phoneticPr fontId="2"/>
  </si>
  <si>
    <t>～</t>
  </si>
  <si>
    <t>円　</t>
    <rPh sb="0" eb="1">
      <t>エン</t>
    </rPh>
    <phoneticPr fontId="2"/>
  </si>
  <si>
    <t>円　</t>
  </si>
  <si>
    <t>＝</t>
  </si>
  <si>
    <t>※限度額 500,000円</t>
    <rPh sb="1" eb="4">
      <t>ゲンドガク</t>
    </rPh>
    <rPh sb="12" eb="13">
      <t>エン</t>
    </rPh>
    <phoneticPr fontId="2"/>
  </si>
  <si>
    <t>人泊</t>
    <rPh sb="0" eb="1">
      <t>ニン</t>
    </rPh>
    <rPh sb="1" eb="2">
      <t>ハク</t>
    </rPh>
    <phoneticPr fontId="2"/>
  </si>
  <si>
    <t>xx</t>
  </si>
  <si>
    <t>xx県立xx高等学校</t>
  </si>
  <si>
    <t>たがわ龍泉閣</t>
    <rPh sb="3" eb="6">
      <t>リュウ</t>
    </rPh>
    <phoneticPr fontId="2"/>
  </si>
  <si>
    <t>xxバス株式会社</t>
  </si>
  <si>
    <t>xxx</t>
  </si>
  <si>
    <t>xx県xx市xx町x-x-x</t>
  </si>
  <si>
    <t>xxx-xxx-xxxx</t>
  </si>
  <si>
    <t>xx　xx</t>
  </si>
  <si>
    <t>xxxx</t>
  </si>
  <si>
    <t>x</t>
  </si>
  <si>
    <t>令和7</t>
    <rPh sb="0" eb="2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</si>
</sst>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yyyy&quot;年&quot;m&quot;月&quot;d&quot;日&quot;;@"/>
    <numFmt numFmtId="177" formatCode="0_ "/>
    <numFmt numFmtId="178" formatCode="[$-411]ggge&quot;年&quot;m&quot;月&quot;d&quot;日&quot;;@"/>
  </numFmts>
  <fonts count="16">
    <font>
      <sz val="11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b/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3"/>
      <color auto="1"/>
      <name val="ＭＳ 明朝"/>
      <family val="1"/>
    </font>
    <font>
      <sz val="10"/>
      <color auto="1"/>
      <name val="ＭＳ 明朝"/>
      <family val="1"/>
    </font>
    <font>
      <b/>
      <sz val="14"/>
      <color auto="1"/>
      <name val="ＭＳ 明朝"/>
      <family val="1"/>
    </font>
    <font>
      <u/>
      <sz val="10"/>
      <color auto="1"/>
      <name val="ＭＳ 明朝"/>
      <family val="1"/>
    </font>
    <font>
      <u/>
      <sz val="11"/>
      <color auto="1"/>
      <name val="ＭＳ 明朝"/>
      <family val="1"/>
    </font>
    <font>
      <sz val="9"/>
      <color auto="1"/>
      <name val="ＭＳ 明朝"/>
      <family val="1"/>
    </font>
    <font>
      <sz val="11"/>
      <color rgb="FFFF0000"/>
      <name val="ＭＳ 明朝"/>
      <family val="1"/>
    </font>
    <font>
      <b/>
      <sz val="13"/>
      <color theme="1"/>
      <name val="ＭＳ 明朝"/>
      <family val="1"/>
    </font>
    <font>
      <b/>
      <sz val="14"/>
      <color theme="1"/>
      <name val="ＭＳ 明朝"/>
      <family val="1"/>
    </font>
    <font>
      <sz val="12"/>
      <color rgb="FFFF0000"/>
      <name val="ＭＳ 明朝"/>
      <family val="1"/>
    </font>
    <font>
      <sz val="11"/>
      <color rgb="FFFF33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0" fillId="0" borderId="0" xfId="0" applyFont="1" applyFill="1" applyProtection="1">
      <protection locked="0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shrinkToFit="1"/>
    </xf>
    <xf numFmtId="0" fontId="3" fillId="0" borderId="0" xfId="0" applyFont="1" applyFill="1" applyAlignment="1" applyProtection="1"/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>
      <alignment shrinkToFit="1"/>
    </xf>
    <xf numFmtId="0" fontId="3" fillId="0" borderId="0" xfId="0" applyFont="1" applyFill="1" applyProtection="1"/>
    <xf numFmtId="0" fontId="0" fillId="0" borderId="0" xfId="0" applyFont="1" applyFill="1" applyAlignment="1" applyProtection="1">
      <alignment shrinkToFit="1"/>
    </xf>
    <xf numFmtId="0" fontId="0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Protection="1"/>
    <xf numFmtId="0" fontId="0" fillId="0" borderId="0" xfId="0" applyFont="1" applyFill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shrinkToFit="1"/>
      <protection locked="0"/>
    </xf>
    <xf numFmtId="0" fontId="0" fillId="0" borderId="0" xfId="0" applyFont="1" applyFill="1" applyAlignment="1" applyProtection="1">
      <alignment horizontal="left" shrinkToFit="1"/>
    </xf>
    <xf numFmtId="0" fontId="6" fillId="0" borderId="0" xfId="0" applyFont="1" applyFill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/>
    <xf numFmtId="0" fontId="5" fillId="0" borderId="6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shrinkToFit="1"/>
      <protection locked="0"/>
    </xf>
    <xf numFmtId="38" fontId="6" fillId="0" borderId="0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38" fontId="1" fillId="0" borderId="0" xfId="1" applyFont="1" applyFill="1" applyBorder="1" applyAlignment="1" applyProtection="1">
      <alignment horizontal="center" shrinkToFit="1"/>
    </xf>
    <xf numFmtId="38" fontId="1" fillId="0" borderId="7" xfId="1" applyFont="1" applyFill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0" fillId="2" borderId="0" xfId="0" applyFont="1" applyFill="1" applyBorder="1" applyAlignment="1" applyProtection="1">
      <alignment horizontal="center"/>
      <protection locked="0"/>
    </xf>
    <xf numFmtId="38" fontId="1" fillId="0" borderId="0" xfId="1" applyFont="1" applyFill="1" applyBorder="1" applyAlignment="1" applyProtection="1"/>
    <xf numFmtId="38" fontId="1" fillId="0" borderId="1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shrinkToFit="1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/>
    <xf numFmtId="0" fontId="0" fillId="2" borderId="0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distributed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horizontal="left" vertical="center"/>
    </xf>
    <xf numFmtId="177" fontId="0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right"/>
    </xf>
    <xf numFmtId="0" fontId="0" fillId="0" borderId="15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left" vertical="center" shrinkToFit="1"/>
      <protection locked="0"/>
    </xf>
    <xf numFmtId="38" fontId="1" fillId="0" borderId="2" xfId="1" applyFont="1" applyFill="1" applyBorder="1" applyAlignment="1" applyProtection="1">
      <alignment horizontal="center" vertical="center"/>
    </xf>
    <xf numFmtId="38" fontId="0" fillId="0" borderId="7" xfId="0" applyNumberFormat="1" applyFont="1" applyFill="1" applyBorder="1" applyAlignment="1" applyProtection="1">
      <alignment horizontal="center" vertical="center"/>
    </xf>
    <xf numFmtId="38" fontId="1" fillId="2" borderId="2" xfId="1" applyFont="1" applyFill="1" applyBorder="1" applyAlignment="1" applyProtection="1">
      <alignment horizontal="center" vertical="center"/>
      <protection locked="0"/>
    </xf>
    <xf numFmtId="38" fontId="1" fillId="2" borderId="7" xfId="1" applyFont="1" applyFill="1" applyBorder="1" applyAlignment="1" applyProtection="1">
      <alignment horizontal="center" vertical="center"/>
      <protection locked="0"/>
    </xf>
    <xf numFmtId="177" fontId="0" fillId="0" borderId="7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 applyProtection="1">
      <alignment shrinkToFit="1"/>
      <protection locked="0"/>
    </xf>
    <xf numFmtId="38" fontId="1" fillId="0" borderId="0" xfId="1" applyFont="1" applyFill="1" applyBorder="1" applyAlignment="1" applyProtection="1">
      <alignment horizontal="center" vertical="center" shrinkToFit="1"/>
    </xf>
    <xf numFmtId="38" fontId="1" fillId="0" borderId="0" xfId="1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38" fontId="3" fillId="0" borderId="20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38" fontId="1" fillId="2" borderId="22" xfId="1" applyFont="1" applyFill="1" applyBorder="1" applyAlignment="1" applyProtection="1">
      <alignment horizontal="center" vertical="center"/>
      <protection locked="0"/>
    </xf>
    <xf numFmtId="38" fontId="1" fillId="2" borderId="23" xfId="1" applyFont="1" applyFill="1" applyBorder="1" applyAlignment="1" applyProtection="1">
      <alignment horizontal="center" vertical="center"/>
      <protection locked="0"/>
    </xf>
    <xf numFmtId="38" fontId="0" fillId="0" borderId="22" xfId="0" applyNumberFormat="1" applyFont="1" applyFill="1" applyBorder="1" applyAlignment="1" applyProtection="1">
      <alignment horizontal="center" vertical="center"/>
    </xf>
    <xf numFmtId="38" fontId="0" fillId="0" borderId="24" xfId="0" applyNumberFormat="1" applyFont="1" applyFill="1" applyBorder="1" applyAlignment="1" applyProtection="1">
      <alignment horizontal="center" vertical="center"/>
    </xf>
    <xf numFmtId="38" fontId="3" fillId="0" borderId="25" xfId="0" applyNumberFormat="1" applyFont="1" applyFill="1" applyBorder="1" applyAlignment="1" applyProtection="1">
      <alignment horizontal="center" vertical="center"/>
    </xf>
    <xf numFmtId="38" fontId="3" fillId="0" borderId="26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Protection="1">
      <protection locked="0"/>
    </xf>
    <xf numFmtId="0" fontId="0" fillId="2" borderId="7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9" fillId="0" borderId="7" xfId="0" applyFont="1" applyFill="1" applyBorder="1" applyProtection="1"/>
    <xf numFmtId="0" fontId="4" fillId="0" borderId="7" xfId="0" applyFont="1" applyFill="1" applyBorder="1" applyAlignment="1" applyProtection="1">
      <alignment horizontal="center" vertical="center"/>
    </xf>
    <xf numFmtId="178" fontId="0" fillId="0" borderId="0" xfId="0" applyNumberFormat="1" applyFont="1" applyFill="1" applyAlignment="1" applyProtection="1">
      <alignment vertical="center"/>
    </xf>
    <xf numFmtId="0" fontId="0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38" fontId="0" fillId="0" borderId="30" xfId="0" applyNumberFormat="1" applyFont="1" applyFill="1" applyBorder="1" applyAlignment="1" applyProtection="1">
      <alignment horizontal="center" vertical="center"/>
    </xf>
    <xf numFmtId="38" fontId="0" fillId="0" borderId="31" xfId="0" applyNumberFormat="1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2" borderId="31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38" fontId="1" fillId="2" borderId="30" xfId="1" applyFont="1" applyFill="1" applyBorder="1" applyAlignment="1" applyProtection="1">
      <alignment horizontal="center" vertical="center"/>
      <protection locked="0"/>
    </xf>
    <xf numFmtId="38" fontId="1" fillId="2" borderId="31" xfId="1" applyFont="1" applyFill="1" applyBorder="1" applyAlignment="1" applyProtection="1">
      <alignment horizontal="center" vertical="center"/>
      <protection locked="0"/>
    </xf>
    <xf numFmtId="38" fontId="0" fillId="0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0" fillId="0" borderId="11" xfId="0" applyFont="1" applyFill="1" applyBorder="1" applyProtection="1"/>
    <xf numFmtId="0" fontId="0" fillId="0" borderId="11" xfId="0" applyFont="1" applyFill="1" applyBorder="1" applyAlignment="1" applyProtection="1">
      <alignment vertical="center"/>
    </xf>
    <xf numFmtId="0" fontId="0" fillId="0" borderId="11" xfId="0" applyFont="1" applyFill="1" applyBorder="1" applyProtection="1"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Alignment="1" applyProtection="1">
      <protection locked="0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shrinkToFit="1"/>
      <protection locked="0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shrinkToFit="1"/>
      <protection locked="0"/>
    </xf>
    <xf numFmtId="0" fontId="13" fillId="0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  <protection locked="0"/>
    </xf>
    <xf numFmtId="38" fontId="0" fillId="3" borderId="1" xfId="0" applyNumberFormat="1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left" vertical="center" shrinkToFit="1"/>
      <protection locked="0"/>
    </xf>
    <xf numFmtId="38" fontId="11" fillId="2" borderId="2" xfId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</xf>
    <xf numFmtId="38" fontId="11" fillId="2" borderId="7" xfId="1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0" fillId="3" borderId="17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/>
      <protection locked="0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Protection="1"/>
    <xf numFmtId="38" fontId="11" fillId="2" borderId="22" xfId="1" applyFont="1" applyFill="1" applyBorder="1" applyAlignment="1" applyProtection="1">
      <alignment horizontal="center" vertical="center"/>
      <protection locked="0"/>
    </xf>
    <xf numFmtId="38" fontId="11" fillId="2" borderId="23" xfId="1" applyFont="1" applyFill="1" applyBorder="1" applyAlignment="1" applyProtection="1">
      <alignment horizontal="center" vertical="center"/>
      <protection locked="0"/>
    </xf>
    <xf numFmtId="38" fontId="0" fillId="3" borderId="22" xfId="0" applyNumberFormat="1" applyFont="1" applyFill="1" applyBorder="1" applyAlignment="1" applyProtection="1">
      <alignment horizontal="center" vertical="center"/>
    </xf>
    <xf numFmtId="38" fontId="0" fillId="3" borderId="24" xfId="0" applyNumberFormat="1" applyFont="1" applyFill="1" applyBorder="1" applyAlignment="1" applyProtection="1">
      <alignment horizontal="center" vertical="center"/>
    </xf>
    <xf numFmtId="38" fontId="1" fillId="3" borderId="2" xfId="1" applyFont="1" applyFill="1" applyBorder="1" applyAlignment="1" applyProtection="1">
      <alignment horizontal="center" vertical="center"/>
    </xf>
    <xf numFmtId="38" fontId="0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>
      <protection locked="0"/>
    </xf>
    <xf numFmtId="0" fontId="11" fillId="2" borderId="7" xfId="0" applyFont="1" applyFill="1" applyBorder="1" applyAlignment="1" applyProtection="1">
      <alignment vertical="center"/>
    </xf>
    <xf numFmtId="0" fontId="15" fillId="2" borderId="0" xfId="0" applyNumberFormat="1" applyFont="1" applyFill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horizontal="left" vertical="center" shrinkToFit="1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0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15" fillId="3" borderId="30" xfId="0" applyFont="1" applyFill="1" applyBorder="1" applyAlignment="1" applyProtection="1">
      <alignment vertical="center"/>
    </xf>
    <xf numFmtId="0" fontId="15" fillId="3" borderId="15" xfId="0" applyFont="1" applyFill="1" applyBorder="1" applyAlignment="1" applyProtection="1">
      <alignment vertical="center"/>
    </xf>
    <xf numFmtId="0" fontId="15" fillId="3" borderId="31" xfId="0" applyFont="1" applyFill="1" applyBorder="1" applyAlignment="1" applyProtection="1">
      <alignment vertical="center"/>
    </xf>
    <xf numFmtId="38" fontId="11" fillId="2" borderId="30" xfId="1" applyFont="1" applyFill="1" applyBorder="1" applyAlignment="1" applyProtection="1">
      <alignment horizontal="center" vertical="center"/>
      <protection locked="0"/>
    </xf>
    <xf numFmtId="38" fontId="11" fillId="2" borderId="31" xfId="1" applyFont="1" applyFill="1" applyBorder="1" applyAlignment="1" applyProtection="1">
      <alignment horizontal="center" vertical="center"/>
      <protection locked="0"/>
    </xf>
    <xf numFmtId="38" fontId="0" fillId="3" borderId="30" xfId="0" applyNumberFormat="1" applyFont="1" applyFill="1" applyBorder="1" applyAlignment="1" applyProtection="1">
      <alignment horizontal="center" vertical="center"/>
    </xf>
    <xf numFmtId="38" fontId="0" fillId="3" borderId="15" xfId="0" applyNumberFormat="1" applyFont="1" applyFill="1" applyBorder="1" applyAlignment="1" applyProtection="1">
      <alignment horizontal="center" vertical="center"/>
    </xf>
  </cellXfs>
  <cellStyles count="2">
    <cellStyle name="桁区切り_様式第1.3.5号_【修学旅行用】団体旅行促進補助金　申請書等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23</xdr:col>
      <xdr:colOff>52705</xdr:colOff>
      <xdr:row>11</xdr:row>
      <xdr:rowOff>109220</xdr:rowOff>
    </xdr:from>
    <xdr:to xmlns:xdr="http://schemas.openxmlformats.org/drawingml/2006/spreadsheetDrawing">
      <xdr:col>28</xdr:col>
      <xdr:colOff>167005</xdr:colOff>
      <xdr:row>14</xdr:row>
      <xdr:rowOff>62230</xdr:rowOff>
    </xdr:to>
    <xdr:sp macro="" textlink="">
      <xdr:nvSpPr>
        <xdr:cNvPr id="2" name="テキスト ボックス 9"/>
        <xdr:cNvSpPr txBox="1"/>
      </xdr:nvSpPr>
      <xdr:spPr>
        <a:xfrm>
          <a:off x="7053580" y="2778760"/>
          <a:ext cx="3600450" cy="4603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補助金交付決定通知書の発行日と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文書番号（通知書面右上）をご記入ください。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3</xdr:row>
      <xdr:rowOff>25400</xdr:rowOff>
    </xdr:from>
    <xdr:to xmlns:xdr="http://schemas.openxmlformats.org/drawingml/2006/spreadsheetDrawing">
      <xdr:col>28</xdr:col>
      <xdr:colOff>168275</xdr:colOff>
      <xdr:row>4</xdr:row>
      <xdr:rowOff>80645</xdr:rowOff>
    </xdr:to>
    <xdr:sp macro="" textlink="">
      <xdr:nvSpPr>
        <xdr:cNvPr id="3" name="テキスト ボックス 8"/>
        <xdr:cNvSpPr txBox="1"/>
      </xdr:nvSpPr>
      <xdr:spPr>
        <a:xfrm>
          <a:off x="7055485" y="596900"/>
          <a:ext cx="3599815" cy="28384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黄色の欄のみ記入してください。押印は不要です。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0</xdr:row>
      <xdr:rowOff>24765</xdr:rowOff>
    </xdr:from>
    <xdr:to xmlns:xdr="http://schemas.openxmlformats.org/drawingml/2006/spreadsheetDrawing">
      <xdr:col>28</xdr:col>
      <xdr:colOff>168275</xdr:colOff>
      <xdr:row>1</xdr:row>
      <xdr:rowOff>141605</xdr:rowOff>
    </xdr:to>
    <xdr:sp macro="" textlink="">
      <xdr:nvSpPr>
        <xdr:cNvPr id="4" name="テキスト ボックス 9"/>
        <xdr:cNvSpPr txBox="1"/>
      </xdr:nvSpPr>
      <xdr:spPr>
        <a:xfrm>
          <a:off x="7055485" y="24765"/>
          <a:ext cx="3599815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提出される日付を記入してください。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5</xdr:row>
      <xdr:rowOff>48260</xdr:rowOff>
    </xdr:from>
    <xdr:to xmlns:xdr="http://schemas.openxmlformats.org/drawingml/2006/spreadsheetDrawing">
      <xdr:col>28</xdr:col>
      <xdr:colOff>168275</xdr:colOff>
      <xdr:row>6</xdr:row>
      <xdr:rowOff>380365</xdr:rowOff>
    </xdr:to>
    <xdr:sp macro="" textlink="">
      <xdr:nvSpPr>
        <xdr:cNvPr id="5" name="テキスト ボックス 10"/>
        <xdr:cNvSpPr txBox="1"/>
      </xdr:nvSpPr>
      <xdr:spPr>
        <a:xfrm>
          <a:off x="7055485" y="1076960"/>
          <a:ext cx="3599815" cy="78930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申請者の欄には、補助金を受領する団体の情報を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ご記入ください。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（旅行会社が申請者の場合は、</a:t>
          </a:r>
          <a:r>
            <a:rPr kumimoji="1" lang="ja-JP" altLang="en-US" sz="1200" b="1">
              <a:solidFill>
                <a:srgbClr val="FF0000"/>
              </a:solidFill>
            </a:rPr>
            <a:t>旅行会社名を記入）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9</xdr:row>
      <xdr:rowOff>93345</xdr:rowOff>
    </xdr:from>
    <xdr:to xmlns:xdr="http://schemas.openxmlformats.org/drawingml/2006/spreadsheetDrawing">
      <xdr:col>28</xdr:col>
      <xdr:colOff>167640</xdr:colOff>
      <xdr:row>11</xdr:row>
      <xdr:rowOff>4445</xdr:rowOff>
    </xdr:to>
    <xdr:sp macro="" textlink="">
      <xdr:nvSpPr>
        <xdr:cNvPr id="6" name="テキスト ボックス 11"/>
        <xdr:cNvSpPr txBox="1"/>
      </xdr:nvSpPr>
      <xdr:spPr>
        <a:xfrm>
          <a:off x="7054850" y="2379345"/>
          <a:ext cx="3599815" cy="2946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54</xdr:row>
      <xdr:rowOff>48260</xdr:rowOff>
    </xdr:from>
    <xdr:to xmlns:xdr="http://schemas.openxmlformats.org/drawingml/2006/spreadsheetDrawing">
      <xdr:col>28</xdr:col>
      <xdr:colOff>167640</xdr:colOff>
      <xdr:row>57</xdr:row>
      <xdr:rowOff>106045</xdr:rowOff>
    </xdr:to>
    <xdr:sp macro="" textlink="">
      <xdr:nvSpPr>
        <xdr:cNvPr id="7" name="テキスト ボックス 12"/>
        <xdr:cNvSpPr txBox="1"/>
      </xdr:nvSpPr>
      <xdr:spPr>
        <a:xfrm>
          <a:off x="7054850" y="9825990"/>
          <a:ext cx="3599815" cy="5721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宿泊費・貸切バス代・その他経費の項目は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実際にかかった費用を記入してください。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52070</xdr:colOff>
      <xdr:row>32</xdr:row>
      <xdr:rowOff>62865</xdr:rowOff>
    </xdr:from>
    <xdr:to xmlns:xdr="http://schemas.openxmlformats.org/drawingml/2006/spreadsheetDrawing">
      <xdr:col>28</xdr:col>
      <xdr:colOff>160020</xdr:colOff>
      <xdr:row>34</xdr:row>
      <xdr:rowOff>89535</xdr:rowOff>
    </xdr:to>
    <xdr:sp macro="" textlink="">
      <xdr:nvSpPr>
        <xdr:cNvPr id="8" name="テキスト ボックス 7"/>
        <xdr:cNvSpPr txBox="1"/>
      </xdr:nvSpPr>
      <xdr:spPr>
        <a:xfrm>
          <a:off x="7052945" y="6274435"/>
          <a:ext cx="3594100" cy="29972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バス代は、実際にかかる費用をご記入ください。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23</xdr:col>
      <xdr:colOff>52705</xdr:colOff>
      <xdr:row>11</xdr:row>
      <xdr:rowOff>109220</xdr:rowOff>
    </xdr:from>
    <xdr:to xmlns:xdr="http://schemas.openxmlformats.org/drawingml/2006/spreadsheetDrawing">
      <xdr:col>28</xdr:col>
      <xdr:colOff>167005</xdr:colOff>
      <xdr:row>14</xdr:row>
      <xdr:rowOff>62230</xdr:rowOff>
    </xdr:to>
    <xdr:sp macro="" textlink="">
      <xdr:nvSpPr>
        <xdr:cNvPr id="2" name="テキスト ボックス 9"/>
        <xdr:cNvSpPr txBox="1"/>
      </xdr:nvSpPr>
      <xdr:spPr>
        <a:xfrm>
          <a:off x="7053580" y="2778760"/>
          <a:ext cx="3600450" cy="4603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補助金交付決定通知書の発行日と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文書番号（通知書面右上）をご記入ください。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3</xdr:row>
      <xdr:rowOff>25400</xdr:rowOff>
    </xdr:from>
    <xdr:to xmlns:xdr="http://schemas.openxmlformats.org/drawingml/2006/spreadsheetDrawing">
      <xdr:col>28</xdr:col>
      <xdr:colOff>168275</xdr:colOff>
      <xdr:row>4</xdr:row>
      <xdr:rowOff>80645</xdr:rowOff>
    </xdr:to>
    <xdr:sp macro="" textlink="">
      <xdr:nvSpPr>
        <xdr:cNvPr id="3" name="テキスト ボックス 8"/>
        <xdr:cNvSpPr txBox="1"/>
      </xdr:nvSpPr>
      <xdr:spPr>
        <a:xfrm>
          <a:off x="7055485" y="596900"/>
          <a:ext cx="3599815" cy="28384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黄色の欄のみ記入してください。押印は不要です。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0</xdr:row>
      <xdr:rowOff>24765</xdr:rowOff>
    </xdr:from>
    <xdr:to xmlns:xdr="http://schemas.openxmlformats.org/drawingml/2006/spreadsheetDrawing">
      <xdr:col>28</xdr:col>
      <xdr:colOff>168275</xdr:colOff>
      <xdr:row>1</xdr:row>
      <xdr:rowOff>141605</xdr:rowOff>
    </xdr:to>
    <xdr:sp macro="" textlink="">
      <xdr:nvSpPr>
        <xdr:cNvPr id="4" name="テキスト ボックス 9"/>
        <xdr:cNvSpPr txBox="1"/>
      </xdr:nvSpPr>
      <xdr:spPr>
        <a:xfrm>
          <a:off x="7055485" y="24765"/>
          <a:ext cx="3599815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提出される日付を記入してください。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5</xdr:row>
      <xdr:rowOff>48260</xdr:rowOff>
    </xdr:from>
    <xdr:to xmlns:xdr="http://schemas.openxmlformats.org/drawingml/2006/spreadsheetDrawing">
      <xdr:col>28</xdr:col>
      <xdr:colOff>168275</xdr:colOff>
      <xdr:row>6</xdr:row>
      <xdr:rowOff>380365</xdr:rowOff>
    </xdr:to>
    <xdr:sp macro="" textlink="">
      <xdr:nvSpPr>
        <xdr:cNvPr id="5" name="テキスト ボックス 10"/>
        <xdr:cNvSpPr txBox="1"/>
      </xdr:nvSpPr>
      <xdr:spPr>
        <a:xfrm>
          <a:off x="7055485" y="1076960"/>
          <a:ext cx="3599815" cy="78930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申請者の欄には、補助金を受領する団体の情報を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ご記入ください。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（旅行会社が申請者の場合は、</a:t>
          </a:r>
          <a:r>
            <a:rPr kumimoji="1" lang="ja-JP" altLang="en-US" sz="1200" b="1">
              <a:solidFill>
                <a:srgbClr val="FF0000"/>
              </a:solidFill>
            </a:rPr>
            <a:t>旅行会社名を記入）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9</xdr:row>
      <xdr:rowOff>93345</xdr:rowOff>
    </xdr:from>
    <xdr:to xmlns:xdr="http://schemas.openxmlformats.org/drawingml/2006/spreadsheetDrawing">
      <xdr:col>28</xdr:col>
      <xdr:colOff>167640</xdr:colOff>
      <xdr:row>11</xdr:row>
      <xdr:rowOff>4445</xdr:rowOff>
    </xdr:to>
    <xdr:sp macro="" textlink="">
      <xdr:nvSpPr>
        <xdr:cNvPr id="6" name="テキスト ボックス 11"/>
        <xdr:cNvSpPr txBox="1"/>
      </xdr:nvSpPr>
      <xdr:spPr>
        <a:xfrm>
          <a:off x="7054850" y="2379345"/>
          <a:ext cx="3599815" cy="2946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54</xdr:row>
      <xdr:rowOff>48260</xdr:rowOff>
    </xdr:from>
    <xdr:to xmlns:xdr="http://schemas.openxmlformats.org/drawingml/2006/spreadsheetDrawing">
      <xdr:col>28</xdr:col>
      <xdr:colOff>167640</xdr:colOff>
      <xdr:row>57</xdr:row>
      <xdr:rowOff>106045</xdr:rowOff>
    </xdr:to>
    <xdr:sp macro="" textlink="">
      <xdr:nvSpPr>
        <xdr:cNvPr id="7" name="テキスト ボックス 12"/>
        <xdr:cNvSpPr txBox="1"/>
      </xdr:nvSpPr>
      <xdr:spPr>
        <a:xfrm>
          <a:off x="7054850" y="9825990"/>
          <a:ext cx="3599815" cy="5721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宿泊費・貸切バス代・その他経費の項目は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実際にかかった費用を記入してください。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52070</xdr:colOff>
      <xdr:row>32</xdr:row>
      <xdr:rowOff>62865</xdr:rowOff>
    </xdr:from>
    <xdr:to xmlns:xdr="http://schemas.openxmlformats.org/drawingml/2006/spreadsheetDrawing">
      <xdr:col>28</xdr:col>
      <xdr:colOff>160020</xdr:colOff>
      <xdr:row>34</xdr:row>
      <xdr:rowOff>89535</xdr:rowOff>
    </xdr:to>
    <xdr:sp macro="" textlink="">
      <xdr:nvSpPr>
        <xdr:cNvPr id="8" name="テキスト ボックス 7"/>
        <xdr:cNvSpPr txBox="1"/>
      </xdr:nvSpPr>
      <xdr:spPr>
        <a:xfrm>
          <a:off x="7052945" y="6274435"/>
          <a:ext cx="3594100" cy="29972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バス代は、実際にかかる費用をご記入ください。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52705</xdr:colOff>
      <xdr:row>12</xdr:row>
      <xdr:rowOff>0</xdr:rowOff>
    </xdr:from>
    <xdr:to xmlns:xdr="http://schemas.openxmlformats.org/drawingml/2006/spreadsheetDrawing">
      <xdr:col>28</xdr:col>
      <xdr:colOff>167005</xdr:colOff>
      <xdr:row>14</xdr:row>
      <xdr:rowOff>62230</xdr:rowOff>
    </xdr:to>
    <xdr:sp macro="" textlink="">
      <xdr:nvSpPr>
        <xdr:cNvPr id="9" name="テキスト ボックス 8"/>
        <xdr:cNvSpPr txBox="1"/>
      </xdr:nvSpPr>
      <xdr:spPr>
        <a:xfrm>
          <a:off x="7053580" y="2834005"/>
          <a:ext cx="3600450" cy="40513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補助金交付決定通知書の発行日と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文書番号（通知書面右上）をご記入ください。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52705</xdr:colOff>
      <xdr:row>11</xdr:row>
      <xdr:rowOff>109220</xdr:rowOff>
    </xdr:from>
    <xdr:to xmlns:xdr="http://schemas.openxmlformats.org/drawingml/2006/spreadsheetDrawing">
      <xdr:col>28</xdr:col>
      <xdr:colOff>167005</xdr:colOff>
      <xdr:row>14</xdr:row>
      <xdr:rowOff>62230</xdr:rowOff>
    </xdr:to>
    <xdr:sp macro="" textlink="">
      <xdr:nvSpPr>
        <xdr:cNvPr id="10" name="テキスト ボックス 9"/>
        <xdr:cNvSpPr txBox="1"/>
      </xdr:nvSpPr>
      <xdr:spPr>
        <a:xfrm>
          <a:off x="7053580" y="2778760"/>
          <a:ext cx="3600450" cy="4603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補助金交付決定通知書の発行日と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文書番号（通知書面右上）をご記入ください。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3</xdr:row>
      <xdr:rowOff>25400</xdr:rowOff>
    </xdr:from>
    <xdr:to xmlns:xdr="http://schemas.openxmlformats.org/drawingml/2006/spreadsheetDrawing">
      <xdr:col>28</xdr:col>
      <xdr:colOff>168275</xdr:colOff>
      <xdr:row>4</xdr:row>
      <xdr:rowOff>80645</xdr:rowOff>
    </xdr:to>
    <xdr:sp macro="" textlink="">
      <xdr:nvSpPr>
        <xdr:cNvPr id="11" name="テキスト ボックス 10"/>
        <xdr:cNvSpPr txBox="1"/>
      </xdr:nvSpPr>
      <xdr:spPr>
        <a:xfrm>
          <a:off x="7055485" y="596900"/>
          <a:ext cx="3599815" cy="28384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黄色の欄のみ記入してください。押印は不要です。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0</xdr:row>
      <xdr:rowOff>24765</xdr:rowOff>
    </xdr:from>
    <xdr:to xmlns:xdr="http://schemas.openxmlformats.org/drawingml/2006/spreadsheetDrawing">
      <xdr:col>28</xdr:col>
      <xdr:colOff>168275</xdr:colOff>
      <xdr:row>1</xdr:row>
      <xdr:rowOff>141605</xdr:rowOff>
    </xdr:to>
    <xdr:sp macro="" textlink="">
      <xdr:nvSpPr>
        <xdr:cNvPr id="12" name="テキスト ボックス 11"/>
        <xdr:cNvSpPr txBox="1"/>
      </xdr:nvSpPr>
      <xdr:spPr>
        <a:xfrm>
          <a:off x="7055485" y="24765"/>
          <a:ext cx="3599815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提出される日付を記入してください。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5</xdr:row>
      <xdr:rowOff>48260</xdr:rowOff>
    </xdr:from>
    <xdr:to xmlns:xdr="http://schemas.openxmlformats.org/drawingml/2006/spreadsheetDrawing">
      <xdr:col>28</xdr:col>
      <xdr:colOff>168275</xdr:colOff>
      <xdr:row>6</xdr:row>
      <xdr:rowOff>380365</xdr:rowOff>
    </xdr:to>
    <xdr:sp macro="" textlink="">
      <xdr:nvSpPr>
        <xdr:cNvPr id="13" name="テキスト ボックス 12"/>
        <xdr:cNvSpPr txBox="1"/>
      </xdr:nvSpPr>
      <xdr:spPr>
        <a:xfrm>
          <a:off x="7055485" y="1076960"/>
          <a:ext cx="3599815" cy="78930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申請者の欄には、補助金を受領する団体の情報を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ご記入ください。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（旅行会社が申請者の場合は、</a:t>
          </a:r>
          <a:r>
            <a:rPr kumimoji="1" lang="ja-JP" altLang="en-US" sz="1200" b="1">
              <a:solidFill>
                <a:srgbClr val="FF0000"/>
              </a:solidFill>
            </a:rPr>
            <a:t>旅行会社名を記入）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9</xdr:row>
      <xdr:rowOff>93345</xdr:rowOff>
    </xdr:from>
    <xdr:to xmlns:xdr="http://schemas.openxmlformats.org/drawingml/2006/spreadsheetDrawing">
      <xdr:col>28</xdr:col>
      <xdr:colOff>167640</xdr:colOff>
      <xdr:row>11</xdr:row>
      <xdr:rowOff>4445</xdr:rowOff>
    </xdr:to>
    <xdr:sp macro="" textlink="">
      <xdr:nvSpPr>
        <xdr:cNvPr id="14" name="テキスト ボックス 13"/>
        <xdr:cNvSpPr txBox="1"/>
      </xdr:nvSpPr>
      <xdr:spPr>
        <a:xfrm>
          <a:off x="7054850" y="2379345"/>
          <a:ext cx="3599815" cy="2946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53975</xdr:colOff>
      <xdr:row>54</xdr:row>
      <xdr:rowOff>48260</xdr:rowOff>
    </xdr:from>
    <xdr:to xmlns:xdr="http://schemas.openxmlformats.org/drawingml/2006/spreadsheetDrawing">
      <xdr:col>28</xdr:col>
      <xdr:colOff>167640</xdr:colOff>
      <xdr:row>57</xdr:row>
      <xdr:rowOff>106045</xdr:rowOff>
    </xdr:to>
    <xdr:sp macro="" textlink="">
      <xdr:nvSpPr>
        <xdr:cNvPr id="15" name="テキスト ボックス 14"/>
        <xdr:cNvSpPr txBox="1"/>
      </xdr:nvSpPr>
      <xdr:spPr>
        <a:xfrm>
          <a:off x="7054850" y="9825990"/>
          <a:ext cx="3599815" cy="5721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宿泊費・貸切バス代・その他経費の項目は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実際にかかった費用を記入してください。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52070</xdr:colOff>
      <xdr:row>32</xdr:row>
      <xdr:rowOff>62865</xdr:rowOff>
    </xdr:from>
    <xdr:to xmlns:xdr="http://schemas.openxmlformats.org/drawingml/2006/spreadsheetDrawing">
      <xdr:col>28</xdr:col>
      <xdr:colOff>160020</xdr:colOff>
      <xdr:row>34</xdr:row>
      <xdr:rowOff>89535</xdr:rowOff>
    </xdr:to>
    <xdr:sp macro="" textlink="">
      <xdr:nvSpPr>
        <xdr:cNvPr id="16" name="テキスト ボックス 15"/>
        <xdr:cNvSpPr txBox="1"/>
      </xdr:nvSpPr>
      <xdr:spPr>
        <a:xfrm>
          <a:off x="7052945" y="6274435"/>
          <a:ext cx="3594100" cy="29972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バス代は、実際にかかる費用をご記入ください。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A1:AB68"/>
  <sheetViews>
    <sheetView showGridLines="0" tabSelected="1" view="pageBreakPreview" zoomScaleSheetLayoutView="100" workbookViewId="0">
      <selection activeCell="Q1" sqref="Q1:R1"/>
    </sheetView>
  </sheetViews>
  <sheetFormatPr defaultRowHeight="13.5"/>
  <cols>
    <col min="1" max="1" width="2.875" style="1" customWidth="1"/>
    <col min="2" max="2" width="4.625" style="1" customWidth="1"/>
    <col min="3" max="3" width="6.875" style="1" customWidth="1"/>
    <col min="4" max="8" width="3.375" style="1" customWidth="1"/>
    <col min="9" max="9" width="4.875" style="1" customWidth="1"/>
    <col min="10" max="10" width="4.625" style="1" customWidth="1"/>
    <col min="11" max="14" width="3.625" style="1" customWidth="1"/>
    <col min="15" max="18" width="4.625" style="1" customWidth="1"/>
    <col min="19" max="23" width="3.625" style="1" customWidth="1"/>
    <col min="24" max="24" width="9.75" style="1" customWidth="1"/>
    <col min="25" max="16384" width="9" style="1" customWidth="1"/>
  </cols>
  <sheetData>
    <row r="1" spans="1:27">
      <c r="A1" s="2" t="s">
        <v>1</v>
      </c>
      <c r="B1" s="2"/>
      <c r="C1" s="2"/>
      <c r="D1" s="2"/>
      <c r="E1" s="2"/>
      <c r="F1" s="2"/>
      <c r="G1" s="2"/>
      <c r="H1" s="2"/>
      <c r="I1" s="2"/>
      <c r="J1" s="57"/>
      <c r="K1" s="57"/>
      <c r="L1" s="2"/>
      <c r="M1" s="2"/>
      <c r="N1" s="2"/>
      <c r="O1" s="13"/>
      <c r="P1" s="13"/>
      <c r="Q1" s="40"/>
      <c r="R1" s="40"/>
      <c r="S1" s="38" t="s">
        <v>24</v>
      </c>
      <c r="T1" s="124"/>
      <c r="U1" s="38" t="s">
        <v>33</v>
      </c>
      <c r="V1" s="124"/>
      <c r="W1" s="129" t="s">
        <v>59</v>
      </c>
      <c r="X1" s="149"/>
      <c r="Y1" s="149"/>
      <c r="Z1" s="149"/>
      <c r="AA1" s="149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52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50"/>
      <c r="Y2" s="150"/>
      <c r="Z2" s="150"/>
      <c r="AA2" s="150"/>
    </row>
    <row r="3" spans="1:27" ht="18" customHeight="1">
      <c r="A3" s="3" t="s">
        <v>2</v>
      </c>
      <c r="B3" s="2"/>
      <c r="C3" s="2"/>
      <c r="D3" s="2"/>
      <c r="E3" s="2"/>
      <c r="F3" s="2"/>
      <c r="G3" s="2"/>
      <c r="H3" s="2"/>
      <c r="I3" s="38"/>
      <c r="J3" s="38"/>
      <c r="K3" s="70" t="s">
        <v>35</v>
      </c>
      <c r="L3" s="70"/>
      <c r="M3" s="70"/>
      <c r="N3" s="85" t="s">
        <v>39</v>
      </c>
      <c r="O3" s="90"/>
      <c r="P3" s="38" t="s">
        <v>32</v>
      </c>
      <c r="Q3" s="106"/>
      <c r="R3" s="72"/>
      <c r="S3" s="38"/>
      <c r="T3" s="38"/>
      <c r="U3" s="3"/>
      <c r="V3" s="3"/>
      <c r="W3" s="2"/>
    </row>
    <row r="4" spans="1:27" ht="18" customHeight="1">
      <c r="A4" s="2"/>
      <c r="B4" s="2"/>
      <c r="C4" s="2"/>
      <c r="D4" s="2"/>
      <c r="E4" s="2"/>
      <c r="F4" s="6"/>
      <c r="G4" s="6"/>
      <c r="H4" s="6"/>
      <c r="I4" s="6"/>
      <c r="J4" s="6"/>
      <c r="K4" s="70" t="s">
        <v>53</v>
      </c>
      <c r="L4" s="70"/>
      <c r="M4" s="70"/>
      <c r="N4" s="86"/>
      <c r="O4" s="91"/>
      <c r="P4" s="99"/>
      <c r="Q4" s="99"/>
      <c r="R4" s="99"/>
      <c r="S4" s="99"/>
      <c r="T4" s="99"/>
      <c r="U4" s="99"/>
      <c r="V4" s="99"/>
      <c r="W4" s="130"/>
    </row>
    <row r="5" spans="1:27" ht="18" customHeight="1">
      <c r="A5" s="2"/>
      <c r="B5" s="2"/>
      <c r="C5" s="2"/>
      <c r="D5" s="2"/>
      <c r="E5" s="2"/>
      <c r="F5" s="6"/>
      <c r="G5" s="6"/>
      <c r="H5" s="6"/>
      <c r="I5" s="6"/>
      <c r="J5" s="6"/>
      <c r="K5" s="70" t="s">
        <v>54</v>
      </c>
      <c r="L5" s="70"/>
      <c r="M5" s="70"/>
      <c r="N5" s="86"/>
      <c r="O5" s="91"/>
      <c r="P5" s="99"/>
      <c r="Q5" s="99"/>
      <c r="R5" s="99"/>
      <c r="S5" s="99"/>
      <c r="T5" s="99"/>
      <c r="U5" s="99"/>
      <c r="V5" s="99"/>
      <c r="W5" s="130"/>
    </row>
    <row r="6" spans="1:27" ht="36" customHeight="1">
      <c r="A6" s="2"/>
      <c r="B6" s="2"/>
      <c r="C6" s="2"/>
      <c r="D6" s="2"/>
      <c r="E6" s="2"/>
      <c r="F6" s="6"/>
      <c r="G6" s="6"/>
      <c r="H6" s="6"/>
      <c r="I6" s="6"/>
      <c r="J6" s="6"/>
      <c r="K6" s="71" t="s">
        <v>55</v>
      </c>
      <c r="L6" s="74"/>
      <c r="M6" s="74"/>
      <c r="N6" s="86"/>
      <c r="O6" s="91"/>
      <c r="P6" s="99"/>
      <c r="Q6" s="99"/>
      <c r="R6" s="99"/>
      <c r="S6" s="99"/>
      <c r="T6" s="99"/>
      <c r="U6" s="99"/>
      <c r="V6" s="99"/>
      <c r="W6" s="130"/>
    </row>
    <row r="7" spans="1:27" ht="36" customHeight="1">
      <c r="A7" s="2"/>
      <c r="B7" s="2"/>
      <c r="C7" s="2"/>
      <c r="D7" s="2"/>
      <c r="E7" s="2"/>
      <c r="F7" s="6"/>
      <c r="G7" s="6"/>
      <c r="H7" s="6"/>
      <c r="I7" s="6"/>
      <c r="J7" s="6"/>
      <c r="K7" s="70" t="s">
        <v>56</v>
      </c>
      <c r="L7" s="70"/>
      <c r="M7" s="70"/>
      <c r="N7" s="86"/>
      <c r="O7" s="91"/>
      <c r="P7" s="99"/>
      <c r="Q7" s="99"/>
      <c r="R7" s="99"/>
      <c r="S7" s="99"/>
      <c r="T7" s="99"/>
      <c r="U7" s="99"/>
      <c r="V7" s="99"/>
      <c r="W7" s="130"/>
    </row>
    <row r="8" spans="1:27">
      <c r="A8" s="2"/>
      <c r="B8" s="2"/>
      <c r="C8" s="2"/>
      <c r="D8" s="2"/>
      <c r="E8" s="2"/>
      <c r="F8" s="6"/>
      <c r="G8" s="6"/>
      <c r="H8" s="6"/>
      <c r="I8" s="6"/>
      <c r="J8" s="6"/>
      <c r="K8" s="6"/>
      <c r="L8" s="2"/>
      <c r="M8" s="2"/>
      <c r="N8" s="87"/>
      <c r="O8" s="87"/>
      <c r="P8" s="87"/>
      <c r="Q8" s="87"/>
      <c r="R8" s="87"/>
      <c r="S8" s="87"/>
      <c r="T8" s="87"/>
      <c r="U8" s="87"/>
      <c r="V8" s="87"/>
      <c r="W8" s="2"/>
    </row>
    <row r="9" spans="1:27">
      <c r="A9" s="2"/>
      <c r="B9" s="2"/>
      <c r="C9" s="2"/>
      <c r="D9" s="2"/>
      <c r="E9" s="2"/>
      <c r="F9" s="6"/>
      <c r="G9" s="6"/>
      <c r="H9" s="6"/>
      <c r="I9" s="6"/>
      <c r="J9" s="6"/>
      <c r="K9" s="6"/>
      <c r="L9" s="2"/>
      <c r="M9" s="2"/>
      <c r="N9" s="87"/>
      <c r="O9" s="87"/>
      <c r="P9" s="87"/>
      <c r="Q9" s="87"/>
      <c r="R9" s="87"/>
      <c r="S9" s="87"/>
      <c r="T9" s="87"/>
      <c r="U9" s="87"/>
      <c r="V9" s="87"/>
      <c r="W9" s="2"/>
    </row>
    <row r="10" spans="1:27" s="1" customFormat="1" ht="17.25">
      <c r="C10" s="24" t="s">
        <v>38</v>
      </c>
      <c r="D10" s="28"/>
      <c r="E10" s="30"/>
      <c r="G10" s="39" t="s">
        <v>46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27" ht="12.95" customHeight="1">
      <c r="A11" s="2"/>
      <c r="B11" s="2"/>
      <c r="C11" s="2"/>
      <c r="D11" s="29"/>
      <c r="E11" s="29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29"/>
      <c r="R11" s="29"/>
      <c r="S11" s="2"/>
      <c r="T11" s="2"/>
      <c r="U11" s="2"/>
      <c r="V11" s="2"/>
      <c r="W11" s="2"/>
    </row>
    <row r="12" spans="1:27" ht="12.95" customHeight="1">
      <c r="A12" s="2"/>
      <c r="B12" s="2"/>
      <c r="C12" s="2"/>
      <c r="D12" s="29"/>
      <c r="E12" s="29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9"/>
      <c r="R12" s="29"/>
      <c r="S12" s="2"/>
      <c r="T12" s="2"/>
      <c r="U12" s="2"/>
      <c r="V12" s="2"/>
      <c r="W12" s="2"/>
    </row>
    <row r="13" spans="1:27">
      <c r="A13" s="2"/>
      <c r="B13" s="9" t="s">
        <v>10</v>
      </c>
      <c r="C13" s="25"/>
      <c r="D13" s="7" t="s">
        <v>24</v>
      </c>
      <c r="E13" s="31"/>
      <c r="F13" s="7" t="s">
        <v>33</v>
      </c>
      <c r="G13" s="40"/>
      <c r="H13" s="13" t="s">
        <v>47</v>
      </c>
      <c r="I13" s="13"/>
      <c r="J13" s="58"/>
      <c r="K13" s="13" t="s">
        <v>50</v>
      </c>
      <c r="L13" s="7"/>
      <c r="M13" s="13"/>
      <c r="N13" s="7"/>
      <c r="O13" s="7"/>
      <c r="P13" s="100"/>
      <c r="R13" s="7"/>
      <c r="S13" s="7"/>
      <c r="T13" s="7"/>
      <c r="U13" s="7"/>
      <c r="V13" s="7"/>
      <c r="W13" s="7"/>
    </row>
    <row r="14" spans="1:27">
      <c r="A14" s="2"/>
      <c r="B14" s="16" t="s">
        <v>8</v>
      </c>
      <c r="C14" s="2"/>
      <c r="D14" s="9"/>
      <c r="E14" s="9"/>
      <c r="F14" s="9"/>
      <c r="G14" s="6"/>
      <c r="H14" s="6"/>
      <c r="I14" s="6"/>
      <c r="J14" s="6"/>
      <c r="K14" s="6"/>
      <c r="L14" s="9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2"/>
    </row>
    <row r="16" spans="1:27">
      <c r="A16" s="5" t="s">
        <v>3</v>
      </c>
      <c r="B16" s="16"/>
      <c r="C16" s="16"/>
      <c r="D16" s="16"/>
      <c r="E16" s="16"/>
      <c r="F16" s="3"/>
      <c r="G16" s="3"/>
      <c r="H16" s="2"/>
      <c r="I16" s="3"/>
      <c r="J16" s="2"/>
      <c r="K16" s="3"/>
      <c r="L16" s="6"/>
      <c r="M16" s="6"/>
      <c r="N16" s="6"/>
      <c r="O16" s="2"/>
      <c r="P16" s="3"/>
      <c r="Q16" s="2"/>
      <c r="R16" s="2"/>
      <c r="S16" s="2"/>
      <c r="T16" s="2"/>
      <c r="U16" s="2"/>
      <c r="V16" s="2"/>
      <c r="W16" s="2"/>
    </row>
    <row r="17" spans="1:28" ht="8.4499999999999993" customHeight="1">
      <c r="A17" s="6"/>
      <c r="B17" s="16"/>
      <c r="C17" s="16"/>
      <c r="D17" s="16"/>
      <c r="E17" s="16"/>
      <c r="F17" s="3"/>
      <c r="G17" s="3"/>
      <c r="H17" s="2"/>
      <c r="I17" s="3"/>
      <c r="J17" s="2"/>
      <c r="K17" s="3"/>
      <c r="L17" s="6"/>
      <c r="M17" s="6"/>
      <c r="N17" s="6"/>
      <c r="O17" s="2"/>
      <c r="P17" s="3"/>
      <c r="Q17" s="2"/>
      <c r="R17" s="2"/>
      <c r="S17" s="2"/>
      <c r="T17" s="2"/>
      <c r="U17" s="2"/>
      <c r="V17" s="2"/>
      <c r="W17" s="2"/>
    </row>
    <row r="18" spans="1:28" ht="14" customHeight="1">
      <c r="A18" s="2"/>
      <c r="B18" s="17" t="s">
        <v>13</v>
      </c>
      <c r="C18" s="17"/>
      <c r="D18" s="17"/>
      <c r="E18" s="17"/>
      <c r="F18" s="17"/>
      <c r="G18" s="17"/>
      <c r="H18" s="17"/>
      <c r="I18" s="4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131"/>
      <c r="Z18" s="157"/>
    </row>
    <row r="19" spans="1:28" ht="14" customHeight="1">
      <c r="A19" s="6"/>
      <c r="B19" s="17"/>
      <c r="C19" s="17"/>
      <c r="D19" s="17"/>
      <c r="E19" s="17"/>
      <c r="F19" s="17"/>
      <c r="G19" s="17"/>
      <c r="H19" s="17"/>
      <c r="I19" s="45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132"/>
    </row>
    <row r="20" spans="1:28" ht="14" customHeight="1">
      <c r="A20" s="2"/>
      <c r="B20" s="17" t="s">
        <v>15</v>
      </c>
      <c r="C20" s="17"/>
      <c r="D20" s="17"/>
      <c r="E20" s="17"/>
      <c r="F20" s="17"/>
      <c r="G20" s="17"/>
      <c r="H20" s="17"/>
      <c r="I20" s="46" t="s">
        <v>5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133"/>
    </row>
    <row r="21" spans="1:28" ht="14" customHeight="1">
      <c r="A21" s="2"/>
      <c r="B21" s="17"/>
      <c r="C21" s="17"/>
      <c r="D21" s="17"/>
      <c r="E21" s="17"/>
      <c r="F21" s="17"/>
      <c r="G21" s="17"/>
      <c r="H21" s="17"/>
      <c r="I21" s="47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134"/>
    </row>
    <row r="22" spans="1:28" ht="14" customHeight="1">
      <c r="A22" s="2"/>
      <c r="B22" s="17" t="s">
        <v>16</v>
      </c>
      <c r="C22" s="17"/>
      <c r="D22" s="17"/>
      <c r="E22" s="17"/>
      <c r="F22" s="17"/>
      <c r="G22" s="17"/>
      <c r="H22" s="17"/>
      <c r="I22" s="48"/>
      <c r="J22" s="63"/>
      <c r="K22" s="61" t="s">
        <v>24</v>
      </c>
      <c r="L22" s="59"/>
      <c r="M22" s="61" t="s">
        <v>33</v>
      </c>
      <c r="N22" s="59"/>
      <c r="O22" s="92" t="s">
        <v>59</v>
      </c>
      <c r="P22" s="61" t="s">
        <v>63</v>
      </c>
      <c r="Q22" s="66"/>
      <c r="R22" s="66"/>
      <c r="S22" s="61" t="s">
        <v>24</v>
      </c>
      <c r="T22" s="59"/>
      <c r="U22" s="61" t="s">
        <v>33</v>
      </c>
      <c r="V22" s="59"/>
      <c r="W22" s="135" t="s">
        <v>59</v>
      </c>
      <c r="X22" s="151"/>
      <c r="Y22" s="156"/>
      <c r="AB22" s="157"/>
    </row>
    <row r="23" spans="1:28" ht="14" customHeight="1">
      <c r="A23" s="6"/>
      <c r="B23" s="17"/>
      <c r="C23" s="17"/>
      <c r="D23" s="17"/>
      <c r="E23" s="17"/>
      <c r="F23" s="17"/>
      <c r="G23" s="17"/>
      <c r="H23" s="17"/>
      <c r="I23" s="49"/>
      <c r="J23" s="64"/>
      <c r="K23" s="62"/>
      <c r="L23" s="75"/>
      <c r="M23" s="62"/>
      <c r="N23" s="60"/>
      <c r="O23" s="93"/>
      <c r="P23" s="62"/>
      <c r="Q23" s="67"/>
      <c r="R23" s="67"/>
      <c r="S23" s="62"/>
      <c r="T23" s="60"/>
      <c r="U23" s="62"/>
      <c r="V23" s="60"/>
      <c r="W23" s="136"/>
      <c r="X23" s="152"/>
      <c r="Y23" s="156"/>
    </row>
    <row r="24" spans="1:28" ht="14" customHeight="1">
      <c r="A24" s="2"/>
      <c r="B24" s="17" t="s">
        <v>17</v>
      </c>
      <c r="C24" s="17"/>
      <c r="D24" s="17"/>
      <c r="E24" s="17"/>
      <c r="F24" s="17"/>
      <c r="G24" s="17"/>
      <c r="H24" s="17"/>
      <c r="I24" s="46"/>
      <c r="J24" s="61"/>
      <c r="K24" s="59"/>
      <c r="L24" s="59"/>
      <c r="M24" s="61" t="s">
        <v>49</v>
      </c>
      <c r="N24" s="61"/>
      <c r="O24" s="61"/>
      <c r="P24" s="61"/>
      <c r="Q24" s="107"/>
      <c r="R24" s="61"/>
      <c r="S24" s="61"/>
      <c r="T24" s="61"/>
      <c r="U24" s="61"/>
      <c r="V24" s="61"/>
      <c r="W24" s="133"/>
    </row>
    <row r="25" spans="1:28" ht="14" customHeight="1">
      <c r="A25" s="2"/>
      <c r="B25" s="17"/>
      <c r="C25" s="17"/>
      <c r="D25" s="17"/>
      <c r="E25" s="17"/>
      <c r="F25" s="17"/>
      <c r="G25" s="17"/>
      <c r="H25" s="17"/>
      <c r="I25" s="47"/>
      <c r="J25" s="62"/>
      <c r="K25" s="60"/>
      <c r="L25" s="60"/>
      <c r="M25" s="62"/>
      <c r="N25" s="62"/>
      <c r="O25" s="62"/>
      <c r="P25" s="62"/>
      <c r="Q25" s="108"/>
      <c r="R25" s="62"/>
      <c r="S25" s="62"/>
      <c r="T25" s="62"/>
      <c r="U25" s="62"/>
      <c r="V25" s="62"/>
      <c r="W25" s="134"/>
    </row>
    <row r="26" spans="1:28" ht="14" customHeight="1">
      <c r="A26" s="2"/>
      <c r="B26" s="17" t="s">
        <v>9</v>
      </c>
      <c r="C26" s="17"/>
      <c r="D26" s="17"/>
      <c r="E26" s="17"/>
      <c r="F26" s="17"/>
      <c r="G26" s="17"/>
      <c r="H26" s="17"/>
      <c r="I26" s="48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137"/>
    </row>
    <row r="27" spans="1:28" ht="7.5" customHeight="1">
      <c r="A27" s="2"/>
      <c r="B27" s="17"/>
      <c r="C27" s="17"/>
      <c r="D27" s="17"/>
      <c r="E27" s="17"/>
      <c r="F27" s="17"/>
      <c r="G27" s="17"/>
      <c r="H27" s="17"/>
      <c r="I27" s="50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138"/>
    </row>
    <row r="28" spans="1:28" ht="14" customHeight="1">
      <c r="A28" s="7"/>
      <c r="B28" s="17"/>
      <c r="C28" s="17"/>
      <c r="D28" s="17"/>
      <c r="E28" s="17"/>
      <c r="F28" s="17"/>
      <c r="G28" s="17"/>
      <c r="H28" s="17"/>
      <c r="I28" s="49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139"/>
    </row>
    <row r="29" spans="1:28" ht="14" customHeight="1">
      <c r="A29" s="2"/>
      <c r="B29" s="17" t="s">
        <v>18</v>
      </c>
      <c r="C29" s="17"/>
      <c r="D29" s="17"/>
      <c r="E29" s="17"/>
      <c r="F29" s="17"/>
      <c r="G29" s="17"/>
      <c r="H29" s="17"/>
      <c r="I29" s="46" t="s">
        <v>22</v>
      </c>
      <c r="J29" s="61"/>
      <c r="K29" s="59"/>
      <c r="L29" s="59"/>
      <c r="M29" s="61" t="s">
        <v>49</v>
      </c>
      <c r="N29" s="61" t="s">
        <v>48</v>
      </c>
      <c r="O29" s="61" t="s">
        <v>60</v>
      </c>
      <c r="P29" s="61"/>
      <c r="Q29" s="59"/>
      <c r="R29" s="61" t="s">
        <v>44</v>
      </c>
      <c r="S29" s="61" t="s">
        <v>66</v>
      </c>
      <c r="T29" s="61" t="str">
        <f>IF(K29="","",K29*Q29)</f>
        <v/>
      </c>
      <c r="U29" s="61"/>
      <c r="V29" s="72" t="s">
        <v>68</v>
      </c>
      <c r="W29" s="133"/>
      <c r="Z29" s="157"/>
    </row>
    <row r="30" spans="1:28" ht="14" customHeight="1">
      <c r="A30" s="6"/>
      <c r="B30" s="17"/>
      <c r="C30" s="17"/>
      <c r="D30" s="17"/>
      <c r="E30" s="17"/>
      <c r="F30" s="17"/>
      <c r="G30" s="17"/>
      <c r="H30" s="17"/>
      <c r="I30" s="47"/>
      <c r="J30" s="62"/>
      <c r="K30" s="60"/>
      <c r="L30" s="60"/>
      <c r="M30" s="62"/>
      <c r="N30" s="62"/>
      <c r="O30" s="62"/>
      <c r="P30" s="62"/>
      <c r="Q30" s="60"/>
      <c r="R30" s="62"/>
      <c r="S30" s="62"/>
      <c r="T30" s="62"/>
      <c r="U30" s="62"/>
      <c r="V30" s="62"/>
      <c r="W30" s="134"/>
    </row>
    <row r="31" spans="1:28" ht="14" customHeight="1">
      <c r="A31" s="2"/>
      <c r="B31" s="17" t="s">
        <v>20</v>
      </c>
      <c r="C31" s="17"/>
      <c r="D31" s="17"/>
      <c r="E31" s="17"/>
      <c r="F31" s="17"/>
      <c r="G31" s="17"/>
      <c r="H31" s="17"/>
      <c r="I31" s="51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140"/>
    </row>
    <row r="32" spans="1:28" ht="14" customHeight="1">
      <c r="A32" s="2"/>
      <c r="B32" s="17"/>
      <c r="C32" s="17"/>
      <c r="D32" s="17"/>
      <c r="E32" s="17"/>
      <c r="F32" s="17"/>
      <c r="G32" s="17"/>
      <c r="H32" s="17"/>
      <c r="I32" s="52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141"/>
    </row>
    <row r="33" spans="1:24" ht="14" customHeight="1">
      <c r="A33" s="2"/>
      <c r="B33" s="18" t="s">
        <v>21</v>
      </c>
      <c r="C33" s="18"/>
      <c r="D33" s="18"/>
      <c r="E33" s="18"/>
      <c r="F33" s="18"/>
      <c r="G33" s="18"/>
      <c r="H33" s="43"/>
      <c r="I33" s="53"/>
      <c r="J33" s="61" t="s">
        <v>51</v>
      </c>
      <c r="K33" s="61"/>
      <c r="L33" s="61"/>
      <c r="M33" s="61" t="s">
        <v>12</v>
      </c>
      <c r="N33" s="61"/>
      <c r="O33" s="94"/>
      <c r="P33" s="94"/>
      <c r="Q33" s="109" t="s">
        <v>64</v>
      </c>
      <c r="R33" s="109" t="s">
        <v>48</v>
      </c>
      <c r="S33" s="120"/>
      <c r="T33" s="109" t="s">
        <v>61</v>
      </c>
      <c r="U33" s="109"/>
      <c r="V33" s="109"/>
      <c r="W33" s="142"/>
    </row>
    <row r="34" spans="1:24" ht="7.5" customHeight="1">
      <c r="A34" s="2"/>
      <c r="B34" s="18"/>
      <c r="C34" s="18"/>
      <c r="D34" s="18"/>
      <c r="E34" s="18"/>
      <c r="F34" s="18"/>
      <c r="G34" s="18"/>
      <c r="H34" s="43"/>
      <c r="I34" s="54"/>
      <c r="J34" s="68"/>
      <c r="K34" s="12"/>
      <c r="L34" s="12"/>
      <c r="M34" s="12"/>
      <c r="N34" s="12"/>
      <c r="O34" s="72"/>
      <c r="P34" s="12"/>
      <c r="Q34" s="12"/>
      <c r="R34" s="12"/>
      <c r="S34" s="12"/>
      <c r="T34" s="12"/>
      <c r="U34" s="12"/>
      <c r="V34" s="12"/>
      <c r="W34" s="86"/>
    </row>
    <row r="35" spans="1:24" ht="14" customHeight="1">
      <c r="A35" s="7"/>
      <c r="B35" s="18"/>
      <c r="C35" s="18"/>
      <c r="D35" s="18"/>
      <c r="E35" s="18"/>
      <c r="F35" s="18"/>
      <c r="G35" s="18"/>
      <c r="H35" s="43"/>
      <c r="I35" s="55"/>
      <c r="J35" s="62" t="s">
        <v>31</v>
      </c>
      <c r="K35" s="62"/>
      <c r="L35" s="62"/>
      <c r="M35" s="62" t="s">
        <v>12</v>
      </c>
      <c r="N35" s="62"/>
      <c r="O35" s="95"/>
      <c r="P35" s="95"/>
      <c r="Q35" s="110" t="s">
        <v>65</v>
      </c>
      <c r="R35" s="110" t="s">
        <v>48</v>
      </c>
      <c r="S35" s="121"/>
      <c r="T35" s="110" t="s">
        <v>61</v>
      </c>
      <c r="U35" s="110"/>
      <c r="V35" s="110"/>
      <c r="W35" s="143"/>
    </row>
    <row r="36" spans="1:24" ht="21.75" customHeight="1">
      <c r="A36" s="2"/>
      <c r="B36" s="19"/>
      <c r="C36" s="19"/>
      <c r="D36" s="19"/>
      <c r="E36" s="19"/>
      <c r="F36" s="19"/>
      <c r="G36" s="19"/>
      <c r="H36" s="19"/>
      <c r="I36" s="2"/>
      <c r="J36" s="19"/>
      <c r="K36" s="19"/>
      <c r="L36" s="19"/>
      <c r="M36" s="19"/>
      <c r="N36" s="19"/>
      <c r="O36" s="19"/>
      <c r="P36" s="19"/>
      <c r="Q36" s="2"/>
      <c r="R36" s="2"/>
      <c r="S36" s="19"/>
      <c r="T36" s="19"/>
      <c r="U36" s="19"/>
      <c r="V36" s="19"/>
      <c r="W36" s="19"/>
      <c r="X36" s="153"/>
    </row>
    <row r="37" spans="1:24">
      <c r="A37" s="8" t="s">
        <v>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53"/>
    </row>
    <row r="38" spans="1:24" ht="8.4499999999999993" customHeight="1">
      <c r="A38" s="9"/>
      <c r="B38" s="7"/>
      <c r="C38" s="7"/>
      <c r="D38" s="7"/>
      <c r="E38" s="7"/>
      <c r="F38" s="7"/>
      <c r="G38" s="9"/>
      <c r="H38" s="2"/>
      <c r="I38" s="12"/>
      <c r="J38" s="2"/>
      <c r="K38" s="72"/>
      <c r="L38" s="76"/>
      <c r="M38" s="76"/>
      <c r="N38" s="88"/>
      <c r="O38" s="77"/>
      <c r="P38" s="77"/>
      <c r="Q38" s="77"/>
      <c r="R38" s="77"/>
      <c r="S38" s="2"/>
      <c r="T38" s="2"/>
      <c r="U38" s="2"/>
      <c r="V38" s="2"/>
      <c r="W38" s="2"/>
      <c r="X38" s="153"/>
    </row>
    <row r="39" spans="1:24">
      <c r="A39" s="2"/>
      <c r="B39" s="20" t="s">
        <v>23</v>
      </c>
      <c r="C39" s="26"/>
      <c r="D39" s="26"/>
      <c r="E39" s="26"/>
      <c r="F39" s="36">
        <v>1000</v>
      </c>
      <c r="G39" s="36"/>
      <c r="H39" s="20" t="s">
        <v>27</v>
      </c>
      <c r="I39" s="38" t="s">
        <v>48</v>
      </c>
      <c r="K39" s="62" t="str">
        <f>IF(K29="","",K29)</f>
        <v/>
      </c>
      <c r="L39" s="62"/>
      <c r="M39" s="38" t="s">
        <v>19</v>
      </c>
      <c r="N39" s="88" t="s">
        <v>48</v>
      </c>
      <c r="O39" s="37" t="str">
        <f>IF(Q29="","",Q29)</f>
        <v/>
      </c>
      <c r="P39" s="101" t="s">
        <v>44</v>
      </c>
      <c r="Q39" s="101" t="s">
        <v>66</v>
      </c>
      <c r="R39" s="37" t="str">
        <f>IF(K29="","",F39*K39*O39)</f>
        <v/>
      </c>
      <c r="S39" s="37"/>
      <c r="T39" s="37"/>
      <c r="U39" s="37"/>
      <c r="V39" s="87" t="s">
        <v>27</v>
      </c>
      <c r="W39" s="87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38"/>
      <c r="M40" s="77"/>
      <c r="N40" s="77"/>
      <c r="O40" s="72"/>
      <c r="P40" s="77"/>
      <c r="Q40" s="77"/>
      <c r="R40" s="20"/>
      <c r="S40" s="20"/>
      <c r="T40" s="2"/>
      <c r="U40" s="2"/>
      <c r="V40" s="87"/>
      <c r="W40" s="87"/>
    </row>
    <row r="41" spans="1:24">
      <c r="A41" s="2"/>
      <c r="B41" s="2" t="s">
        <v>25</v>
      </c>
      <c r="C41" s="2"/>
      <c r="D41" s="2"/>
      <c r="E41" s="32" t="s">
        <v>42</v>
      </c>
      <c r="F41" s="32"/>
      <c r="G41" s="32"/>
      <c r="H41" s="32"/>
      <c r="I41" s="32"/>
      <c r="J41" s="32"/>
      <c r="K41" s="73" t="str">
        <f>IF(O33="","",IF(O33&gt;=50000,50000,O33))</f>
        <v/>
      </c>
      <c r="L41" s="73"/>
      <c r="M41" s="38" t="s">
        <v>27</v>
      </c>
      <c r="N41" s="38" t="s">
        <v>48</v>
      </c>
      <c r="O41" s="96" t="str">
        <f>IF(S33="","",S33)</f>
        <v/>
      </c>
      <c r="P41" s="38" t="s">
        <v>61</v>
      </c>
      <c r="Q41" s="101" t="s">
        <v>66</v>
      </c>
      <c r="R41" s="37" t="str">
        <f>IF(AND(I18="",I31=""),"",IF(OR(S33="",S33=0),0,K41*O41))</f>
        <v/>
      </c>
      <c r="S41" s="37"/>
      <c r="T41" s="37"/>
      <c r="U41" s="37"/>
      <c r="V41" s="87" t="s">
        <v>27</v>
      </c>
      <c r="W41" s="87"/>
    </row>
    <row r="42" spans="1:24">
      <c r="A42" s="2"/>
      <c r="B42" s="2"/>
      <c r="C42" s="2"/>
      <c r="D42" s="2"/>
      <c r="E42" s="33"/>
      <c r="F42" s="33"/>
      <c r="G42" s="41"/>
      <c r="H42" s="41"/>
      <c r="I42" s="56"/>
      <c r="J42" s="69"/>
      <c r="K42" s="20"/>
      <c r="L42" s="38"/>
      <c r="M42" s="78"/>
      <c r="N42" s="89"/>
      <c r="O42" s="97"/>
      <c r="P42" s="102"/>
      <c r="Q42" s="102"/>
      <c r="R42" s="72"/>
      <c r="S42" s="72"/>
      <c r="T42" s="20"/>
      <c r="U42" s="2"/>
      <c r="V42" s="87"/>
      <c r="W42" s="87"/>
    </row>
    <row r="43" spans="1:24">
      <c r="A43" s="2"/>
      <c r="B43" s="2"/>
      <c r="C43" s="27"/>
      <c r="D43" s="2"/>
      <c r="E43" s="34" t="s">
        <v>43</v>
      </c>
      <c r="F43" s="34"/>
      <c r="G43" s="34"/>
      <c r="H43" s="34"/>
      <c r="I43" s="34"/>
      <c r="J43" s="34"/>
      <c r="K43" s="73" t="str">
        <f>IF(O35="","",IF(O35&gt;=20000,20000,O35))</f>
        <v/>
      </c>
      <c r="L43" s="73"/>
      <c r="M43" s="38" t="s">
        <v>27</v>
      </c>
      <c r="N43" s="38" t="s">
        <v>48</v>
      </c>
      <c r="O43" s="96" t="str">
        <f>IF(S35="","",S35)</f>
        <v/>
      </c>
      <c r="P43" s="38" t="s">
        <v>61</v>
      </c>
      <c r="Q43" s="101" t="s">
        <v>66</v>
      </c>
      <c r="R43" s="37" t="str">
        <f>IF(AND(I18="",I31=""),"",IF(OR(S35="",S35=0),0,K43*O43))</f>
        <v/>
      </c>
      <c r="S43" s="37"/>
      <c r="T43" s="37"/>
      <c r="U43" s="37"/>
      <c r="V43" s="87" t="s">
        <v>27</v>
      </c>
      <c r="W43" s="87"/>
    </row>
    <row r="44" spans="1:24" ht="8.4499999999999993" customHeight="1">
      <c r="A44" s="2"/>
      <c r="B44" s="9"/>
      <c r="C44" s="9"/>
      <c r="D44" s="9"/>
      <c r="E44" s="9"/>
      <c r="F44" s="9"/>
      <c r="G44" s="9"/>
      <c r="H44" s="9"/>
      <c r="I44" s="2"/>
      <c r="J44" s="12"/>
      <c r="K44" s="3"/>
      <c r="L44" s="3"/>
      <c r="M44" s="3"/>
      <c r="N44" s="38"/>
      <c r="O44" s="3"/>
      <c r="P44" s="12"/>
      <c r="Q44" s="3"/>
      <c r="R44" s="3"/>
      <c r="S44" s="3"/>
      <c r="T44" s="3"/>
      <c r="U44" s="3"/>
      <c r="V44" s="2"/>
      <c r="W44" s="2"/>
    </row>
    <row r="45" spans="1:24">
      <c r="A45" s="2"/>
      <c r="B45" s="6" t="s">
        <v>26</v>
      </c>
      <c r="C45" s="9"/>
      <c r="D45" s="9"/>
      <c r="E45" s="9"/>
      <c r="F45" s="37" t="str">
        <f>R39</f>
        <v/>
      </c>
      <c r="G45" s="37"/>
      <c r="H45" s="37"/>
      <c r="I45" s="37"/>
      <c r="J45" s="38" t="s">
        <v>27</v>
      </c>
      <c r="K45" s="38" t="s">
        <v>41</v>
      </c>
      <c r="L45" s="37" t="str">
        <f>IF(F45="","",R41+R43)</f>
        <v/>
      </c>
      <c r="M45" s="37"/>
      <c r="N45" s="37"/>
      <c r="O45" s="37"/>
      <c r="P45" s="38" t="s">
        <v>27</v>
      </c>
      <c r="Q45" s="38" t="s">
        <v>66</v>
      </c>
      <c r="R45" s="37" t="str">
        <f>IF(K29="","",F45+L45)</f>
        <v/>
      </c>
      <c r="S45" s="37"/>
      <c r="T45" s="37"/>
      <c r="U45" s="37"/>
      <c r="V45" s="38" t="s">
        <v>27</v>
      </c>
      <c r="W45" s="38"/>
    </row>
    <row r="46" spans="1:24">
      <c r="A46" s="2"/>
      <c r="B46" s="2"/>
      <c r="C46" s="2"/>
      <c r="D46" s="2"/>
      <c r="E46" s="2"/>
      <c r="F46" s="38" t="s">
        <v>45</v>
      </c>
      <c r="G46" s="38"/>
      <c r="H46" s="38"/>
      <c r="I46" s="38"/>
      <c r="J46" s="3"/>
      <c r="K46" s="3"/>
      <c r="L46" s="3" t="s">
        <v>57</v>
      </c>
      <c r="M46" s="3"/>
      <c r="N46" s="3"/>
      <c r="O46" s="3"/>
      <c r="P46" s="3"/>
      <c r="Q46" s="38"/>
      <c r="R46" s="38"/>
      <c r="S46" s="38"/>
      <c r="T46" s="38"/>
      <c r="U46" s="3"/>
      <c r="V46" s="3"/>
      <c r="W46" s="3"/>
    </row>
    <row r="47" spans="1:24" ht="8.4499999999999993" customHeight="1">
      <c r="A47" s="2"/>
      <c r="B47" s="2"/>
      <c r="C47" s="2"/>
      <c r="D47" s="2"/>
      <c r="E47" s="2"/>
      <c r="F47" s="2"/>
      <c r="G47" s="38"/>
      <c r="H47" s="38"/>
      <c r="I47" s="38"/>
      <c r="J47" s="38"/>
      <c r="K47" s="3"/>
      <c r="L47" s="3"/>
      <c r="M47" s="3"/>
      <c r="N47" s="3"/>
      <c r="O47" s="3"/>
      <c r="P47" s="3"/>
      <c r="Q47" s="3"/>
      <c r="R47" s="38"/>
      <c r="S47" s="38"/>
      <c r="T47" s="38"/>
      <c r="U47" s="38"/>
      <c r="V47" s="3"/>
      <c r="W47" s="3"/>
    </row>
    <row r="48" spans="1:2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79"/>
      <c r="N48" s="79"/>
      <c r="O48" s="98" t="s">
        <v>62</v>
      </c>
      <c r="P48" s="98"/>
      <c r="Q48" s="111" t="str">
        <f>IF(K29="","",IF(R45&gt;500000,500000,R45))</f>
        <v/>
      </c>
      <c r="R48" s="118"/>
      <c r="S48" s="122"/>
      <c r="T48" s="122"/>
      <c r="U48" s="125"/>
      <c r="V48" s="38" t="s">
        <v>27</v>
      </c>
      <c r="W48" s="38"/>
      <c r="X48" s="154"/>
    </row>
    <row r="49" spans="1:2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79"/>
      <c r="N49" s="79"/>
      <c r="O49" s="98"/>
      <c r="P49" s="98"/>
      <c r="Q49" s="112"/>
      <c r="R49" s="119"/>
      <c r="S49" s="123"/>
      <c r="T49" s="123"/>
      <c r="U49" s="126"/>
      <c r="V49" s="38"/>
      <c r="W49" s="38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13" t="s">
        <v>67</v>
      </c>
      <c r="R50" s="2"/>
      <c r="S50" s="2"/>
      <c r="T50" s="2"/>
      <c r="U50" s="2"/>
      <c r="V50" s="2"/>
      <c r="W50" s="2"/>
      <c r="X50" s="155"/>
    </row>
    <row r="51" spans="1:24">
      <c r="A51" s="8" t="s">
        <v>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4" ht="8.4499999999999993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27"/>
      <c r="W52" s="2"/>
    </row>
    <row r="53" spans="1:24">
      <c r="A53" s="10"/>
      <c r="B53" s="17" t="s">
        <v>29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80" t="s">
        <v>11</v>
      </c>
      <c r="N53" s="81"/>
      <c r="O53" s="81"/>
      <c r="P53" s="81"/>
      <c r="Q53" s="81"/>
      <c r="R53" s="81"/>
      <c r="S53" s="81"/>
      <c r="T53" s="81"/>
      <c r="U53" s="81"/>
      <c r="V53" s="128"/>
      <c r="W53" s="144"/>
    </row>
    <row r="54" spans="1:24" ht="14.25">
      <c r="A54" s="1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145"/>
    </row>
    <row r="55" spans="1:24">
      <c r="A55" s="10"/>
      <c r="B55" s="21" t="s">
        <v>30</v>
      </c>
      <c r="C55" s="21"/>
      <c r="D55" s="21"/>
      <c r="E55" s="21"/>
      <c r="F55" s="21"/>
      <c r="G55" s="42" t="str">
        <f>Q48</f>
        <v/>
      </c>
      <c r="H55" s="42"/>
      <c r="I55" s="42"/>
      <c r="J55" s="42"/>
      <c r="K55" s="42"/>
      <c r="L55" s="42"/>
      <c r="M55" s="82" t="s">
        <v>14</v>
      </c>
      <c r="N55" s="82"/>
      <c r="O55" s="82"/>
      <c r="P55" s="103"/>
      <c r="Q55" s="114"/>
      <c r="R55" s="94"/>
      <c r="S55" s="94"/>
      <c r="T55" s="94"/>
      <c r="U55" s="94"/>
      <c r="V55" s="94"/>
      <c r="W55" s="146"/>
    </row>
    <row r="56" spans="1:24">
      <c r="A56" s="12"/>
      <c r="B56" s="21"/>
      <c r="C56" s="21"/>
      <c r="D56" s="21"/>
      <c r="E56" s="21"/>
      <c r="F56" s="21"/>
      <c r="G56" s="42"/>
      <c r="H56" s="42"/>
      <c r="I56" s="42"/>
      <c r="J56" s="42"/>
      <c r="K56" s="42"/>
      <c r="L56" s="42"/>
      <c r="M56" s="83"/>
      <c r="N56" s="82"/>
      <c r="O56" s="82"/>
      <c r="P56" s="104"/>
      <c r="Q56" s="115"/>
      <c r="R56" s="95"/>
      <c r="S56" s="95"/>
      <c r="T56" s="95"/>
      <c r="U56" s="95"/>
      <c r="V56" s="95"/>
      <c r="W56" s="147"/>
    </row>
    <row r="57" spans="1:24">
      <c r="A57" s="10"/>
      <c r="B57" s="21" t="s">
        <v>34</v>
      </c>
      <c r="C57" s="21"/>
      <c r="D57" s="21"/>
      <c r="E57" s="21"/>
      <c r="F57" s="21"/>
      <c r="G57" s="42" t="str">
        <f>IF(Q61="","",G61-G55)</f>
        <v/>
      </c>
      <c r="H57" s="42"/>
      <c r="I57" s="42"/>
      <c r="J57" s="42"/>
      <c r="K57" s="42"/>
      <c r="L57" s="42"/>
      <c r="M57" s="82" t="s">
        <v>58</v>
      </c>
      <c r="N57" s="82"/>
      <c r="O57" s="82"/>
      <c r="P57" s="103"/>
      <c r="Q57" s="114"/>
      <c r="R57" s="94"/>
      <c r="S57" s="94"/>
      <c r="T57" s="94"/>
      <c r="U57" s="94"/>
      <c r="V57" s="94"/>
      <c r="W57" s="146"/>
    </row>
    <row r="58" spans="1:24">
      <c r="A58" s="12"/>
      <c r="B58" s="21"/>
      <c r="C58" s="21"/>
      <c r="D58" s="21"/>
      <c r="E58" s="21"/>
      <c r="F58" s="21"/>
      <c r="G58" s="42"/>
      <c r="H58" s="42"/>
      <c r="I58" s="42"/>
      <c r="J58" s="42"/>
      <c r="K58" s="42"/>
      <c r="L58" s="42"/>
      <c r="M58" s="82"/>
      <c r="N58" s="82"/>
      <c r="O58" s="82"/>
      <c r="P58" s="103"/>
      <c r="Q58" s="115"/>
      <c r="R58" s="95"/>
      <c r="S58" s="95"/>
      <c r="T58" s="95"/>
      <c r="U58" s="95"/>
      <c r="V58" s="95"/>
      <c r="W58" s="147"/>
    </row>
    <row r="59" spans="1:24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82" t="s">
        <v>40</v>
      </c>
      <c r="N59" s="82"/>
      <c r="O59" s="82"/>
      <c r="P59" s="103"/>
      <c r="Q59" s="114"/>
      <c r="R59" s="94"/>
      <c r="S59" s="94"/>
      <c r="T59" s="94"/>
      <c r="U59" s="94"/>
      <c r="V59" s="94"/>
      <c r="W59" s="146"/>
    </row>
    <row r="60" spans="1:24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82"/>
      <c r="N60" s="82"/>
      <c r="O60" s="82"/>
      <c r="P60" s="103"/>
      <c r="Q60" s="115"/>
      <c r="R60" s="95"/>
      <c r="S60" s="95"/>
      <c r="T60" s="95"/>
      <c r="U60" s="95"/>
      <c r="V60" s="95"/>
      <c r="W60" s="147"/>
    </row>
    <row r="61" spans="1:24">
      <c r="A61" s="10"/>
      <c r="B61" s="21" t="s">
        <v>36</v>
      </c>
      <c r="C61" s="21"/>
      <c r="D61" s="21"/>
      <c r="E61" s="21"/>
      <c r="F61" s="21"/>
      <c r="G61" s="42" t="str">
        <f>Q61</f>
        <v/>
      </c>
      <c r="H61" s="42"/>
      <c r="I61" s="42"/>
      <c r="J61" s="42"/>
      <c r="K61" s="42"/>
      <c r="L61" s="42"/>
      <c r="M61" s="83" t="s">
        <v>36</v>
      </c>
      <c r="N61" s="82"/>
      <c r="O61" s="82"/>
      <c r="P61" s="104"/>
      <c r="Q61" s="116" t="str">
        <f>IF(Q55="","",SUM(Q55:W60))</f>
        <v/>
      </c>
      <c r="R61" s="92"/>
      <c r="S61" s="92"/>
      <c r="T61" s="92"/>
      <c r="U61" s="92"/>
      <c r="V61" s="92"/>
      <c r="W61" s="135"/>
    </row>
    <row r="62" spans="1:24">
      <c r="A62" s="12"/>
      <c r="B62" s="21"/>
      <c r="C62" s="21"/>
      <c r="D62" s="21"/>
      <c r="E62" s="21"/>
      <c r="F62" s="21"/>
      <c r="G62" s="42"/>
      <c r="H62" s="42"/>
      <c r="I62" s="42"/>
      <c r="J62" s="42"/>
      <c r="K62" s="42"/>
      <c r="L62" s="42"/>
      <c r="M62" s="84"/>
      <c r="N62" s="82"/>
      <c r="O62" s="82"/>
      <c r="P62" s="105"/>
      <c r="Q62" s="117"/>
      <c r="R62" s="97"/>
      <c r="S62" s="97"/>
      <c r="T62" s="97"/>
      <c r="U62" s="97"/>
      <c r="V62" s="97"/>
      <c r="W62" s="148"/>
    </row>
    <row r="63" spans="1:24">
      <c r="A63" s="14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4">
      <c r="A64" s="8" t="s">
        <v>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 t="s">
        <v>4</v>
      </c>
    </row>
    <row r="67" spans="1:23">
      <c r="B67" s="1" t="s">
        <v>28</v>
      </c>
    </row>
    <row r="68" spans="1:23">
      <c r="B68" s="1" t="s">
        <v>37</v>
      </c>
    </row>
  </sheetData>
  <mergeCells count="97">
    <mergeCell ref="Q1:R1"/>
    <mergeCell ref="K3:M3"/>
    <mergeCell ref="K4:M4"/>
    <mergeCell ref="O4:W4"/>
    <mergeCell ref="K5:M5"/>
    <mergeCell ref="O5:W5"/>
    <mergeCell ref="K6:M6"/>
    <mergeCell ref="O6:W6"/>
    <mergeCell ref="K7:M7"/>
    <mergeCell ref="O7:W7"/>
    <mergeCell ref="C10:E10"/>
    <mergeCell ref="J33:L33"/>
    <mergeCell ref="M33:N33"/>
    <mergeCell ref="O33:P33"/>
    <mergeCell ref="J35:L35"/>
    <mergeCell ref="M35:N35"/>
    <mergeCell ref="O35:P35"/>
    <mergeCell ref="F39:G39"/>
    <mergeCell ref="K39:L39"/>
    <mergeCell ref="R39:U39"/>
    <mergeCell ref="E41:J41"/>
    <mergeCell ref="K41:L41"/>
    <mergeCell ref="R41:U41"/>
    <mergeCell ref="E43:J43"/>
    <mergeCell ref="K43:L43"/>
    <mergeCell ref="R43:U43"/>
    <mergeCell ref="F45:I45"/>
    <mergeCell ref="L45:O45"/>
    <mergeCell ref="R45:U45"/>
    <mergeCell ref="F46:I46"/>
    <mergeCell ref="R46:T46"/>
    <mergeCell ref="A63:W63"/>
    <mergeCell ref="B18:H19"/>
    <mergeCell ref="I18:W19"/>
    <mergeCell ref="B20:H21"/>
    <mergeCell ref="I20:W21"/>
    <mergeCell ref="B22:H23"/>
    <mergeCell ref="I22:J23"/>
    <mergeCell ref="K22:K23"/>
    <mergeCell ref="L22:L23"/>
    <mergeCell ref="M22:M23"/>
    <mergeCell ref="N22:N23"/>
    <mergeCell ref="O22:O23"/>
    <mergeCell ref="P22:P23"/>
    <mergeCell ref="Q22:R23"/>
    <mergeCell ref="S22:S23"/>
    <mergeCell ref="T22:T23"/>
    <mergeCell ref="U22:U23"/>
    <mergeCell ref="V22:V23"/>
    <mergeCell ref="W22:W23"/>
    <mergeCell ref="B24:H25"/>
    <mergeCell ref="I24:J25"/>
    <mergeCell ref="K24:L25"/>
    <mergeCell ref="M24:M25"/>
    <mergeCell ref="N24:N25"/>
    <mergeCell ref="O24:P25"/>
    <mergeCell ref="Q24:Q25"/>
    <mergeCell ref="R24:R25"/>
    <mergeCell ref="S24:S25"/>
    <mergeCell ref="T24:U25"/>
    <mergeCell ref="V24:W25"/>
    <mergeCell ref="B26:H28"/>
    <mergeCell ref="I26:W28"/>
    <mergeCell ref="B29:H30"/>
    <mergeCell ref="I29:J30"/>
    <mergeCell ref="K29:L30"/>
    <mergeCell ref="M29:M30"/>
    <mergeCell ref="N29:N30"/>
    <mergeCell ref="O29:P30"/>
    <mergeCell ref="Q29:Q30"/>
    <mergeCell ref="R29:R30"/>
    <mergeCell ref="S29:S30"/>
    <mergeCell ref="T29:U30"/>
    <mergeCell ref="V29:W30"/>
    <mergeCell ref="B31:H32"/>
    <mergeCell ref="I31:W32"/>
    <mergeCell ref="B33:H35"/>
    <mergeCell ref="O48:P49"/>
    <mergeCell ref="Q48:U49"/>
    <mergeCell ref="V48:V49"/>
    <mergeCell ref="B53:L54"/>
    <mergeCell ref="M53:W54"/>
    <mergeCell ref="B55:F56"/>
    <mergeCell ref="G55:L56"/>
    <mergeCell ref="M55:P56"/>
    <mergeCell ref="Q55:W56"/>
    <mergeCell ref="B57:F58"/>
    <mergeCell ref="G57:L58"/>
    <mergeCell ref="M57:P58"/>
    <mergeCell ref="Q57:W58"/>
    <mergeCell ref="B59:L60"/>
    <mergeCell ref="M59:P60"/>
    <mergeCell ref="Q59:W60"/>
    <mergeCell ref="B61:F62"/>
    <mergeCell ref="G61:L62"/>
    <mergeCell ref="M61:P62"/>
    <mergeCell ref="Q61:W62"/>
  </mergeCells>
  <phoneticPr fontId="2"/>
  <printOptions horizontalCentered="1" verticalCentered="1"/>
  <pageMargins left="0.7" right="0.7" top="0.75" bottom="0.75" header="0.3" footer="0.3"/>
  <pageSetup paperSize="9" scale="84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  <pageSetUpPr fitToPage="1"/>
  </sheetPr>
  <dimension ref="A1:AB68"/>
  <sheetViews>
    <sheetView showGridLines="0" view="pageBreakPreview" zoomScaleSheetLayoutView="100" workbookViewId="0">
      <selection activeCell="Q61" sqref="Q61:W62"/>
    </sheetView>
  </sheetViews>
  <sheetFormatPr defaultRowHeight="13.5"/>
  <cols>
    <col min="1" max="1" width="2.875" style="1" customWidth="1"/>
    <col min="2" max="2" width="4.625" style="1" customWidth="1"/>
    <col min="3" max="3" width="6.875" style="1" customWidth="1"/>
    <col min="4" max="8" width="3.375" style="1" customWidth="1"/>
    <col min="9" max="9" width="4.875" style="1" customWidth="1"/>
    <col min="10" max="10" width="4.625" style="1" customWidth="1"/>
    <col min="11" max="14" width="3.625" style="1" customWidth="1"/>
    <col min="15" max="18" width="4.625" style="1" customWidth="1"/>
    <col min="19" max="23" width="3.625" style="1" customWidth="1"/>
    <col min="24" max="24" width="9.75" style="1" customWidth="1"/>
    <col min="25" max="16384" width="9" style="1" customWidth="1"/>
  </cols>
  <sheetData>
    <row r="1" spans="1:27">
      <c r="A1" s="2" t="s">
        <v>1</v>
      </c>
      <c r="B1" s="2"/>
      <c r="C1" s="2"/>
      <c r="D1" s="2"/>
      <c r="E1" s="2"/>
      <c r="F1" s="2"/>
      <c r="G1" s="2"/>
      <c r="H1" s="2"/>
      <c r="I1" s="2"/>
      <c r="J1" s="57"/>
      <c r="K1" s="57"/>
      <c r="L1" s="2"/>
      <c r="M1" s="2"/>
      <c r="N1" s="2"/>
      <c r="O1" s="13"/>
      <c r="P1" s="13"/>
      <c r="Q1" s="201" t="s">
        <v>79</v>
      </c>
      <c r="R1" s="201"/>
      <c r="S1" s="38" t="s">
        <v>24</v>
      </c>
      <c r="T1" s="212" t="s">
        <v>78</v>
      </c>
      <c r="U1" s="38" t="s">
        <v>33</v>
      </c>
      <c r="V1" s="212" t="s">
        <v>69</v>
      </c>
      <c r="W1" s="129" t="s">
        <v>59</v>
      </c>
      <c r="X1" s="149"/>
      <c r="Y1" s="149"/>
      <c r="Z1" s="149"/>
      <c r="AA1" s="149"/>
    </row>
    <row r="2" spans="1:27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52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50"/>
      <c r="Y2" s="150"/>
      <c r="Z2" s="150"/>
      <c r="AA2" s="150"/>
    </row>
    <row r="3" spans="1:27" ht="18" customHeight="1">
      <c r="A3" s="3" t="s">
        <v>2</v>
      </c>
      <c r="B3" s="2"/>
      <c r="C3" s="2"/>
      <c r="D3" s="2"/>
      <c r="E3" s="2"/>
      <c r="F3" s="2"/>
      <c r="G3" s="2"/>
      <c r="H3" s="2"/>
      <c r="I3" s="38"/>
      <c r="J3" s="38"/>
      <c r="K3" s="70" t="s">
        <v>35</v>
      </c>
      <c r="L3" s="70"/>
      <c r="M3" s="70"/>
      <c r="N3" s="85" t="s">
        <v>39</v>
      </c>
      <c r="O3" s="192" t="s">
        <v>73</v>
      </c>
      <c r="P3" s="38" t="s">
        <v>32</v>
      </c>
      <c r="Q3" s="202" t="s">
        <v>77</v>
      </c>
      <c r="R3" s="72"/>
      <c r="S3" s="38"/>
      <c r="T3" s="38"/>
      <c r="U3" s="3"/>
      <c r="V3" s="3"/>
      <c r="W3" s="2"/>
    </row>
    <row r="4" spans="1:27" ht="18" customHeight="1">
      <c r="A4" s="2"/>
      <c r="B4" s="2"/>
      <c r="C4" s="2"/>
      <c r="D4" s="2"/>
      <c r="E4" s="2"/>
      <c r="F4" s="6"/>
      <c r="G4" s="6"/>
      <c r="H4" s="6"/>
      <c r="I4" s="6"/>
      <c r="J4" s="6"/>
      <c r="K4" s="70" t="s">
        <v>53</v>
      </c>
      <c r="L4" s="70"/>
      <c r="M4" s="70"/>
      <c r="N4" s="86"/>
      <c r="O4" s="193" t="s">
        <v>74</v>
      </c>
      <c r="P4" s="197"/>
      <c r="Q4" s="197"/>
      <c r="R4" s="197"/>
      <c r="S4" s="197"/>
      <c r="T4" s="197"/>
      <c r="U4" s="197"/>
      <c r="V4" s="197"/>
      <c r="W4" s="215"/>
    </row>
    <row r="5" spans="1:27" ht="18" customHeight="1">
      <c r="A5" s="2"/>
      <c r="B5" s="2"/>
      <c r="C5" s="2"/>
      <c r="D5" s="2"/>
      <c r="E5" s="2"/>
      <c r="F5" s="6"/>
      <c r="G5" s="6"/>
      <c r="H5" s="6"/>
      <c r="I5" s="6"/>
      <c r="J5" s="6"/>
      <c r="K5" s="70" t="s">
        <v>54</v>
      </c>
      <c r="L5" s="70"/>
      <c r="M5" s="70"/>
      <c r="N5" s="86"/>
      <c r="O5" s="193" t="s">
        <v>75</v>
      </c>
      <c r="P5" s="197"/>
      <c r="Q5" s="197"/>
      <c r="R5" s="197"/>
      <c r="S5" s="197"/>
      <c r="T5" s="197"/>
      <c r="U5" s="197"/>
      <c r="V5" s="197"/>
      <c r="W5" s="215"/>
    </row>
    <row r="6" spans="1:27" ht="36" customHeight="1">
      <c r="A6" s="2"/>
      <c r="B6" s="2"/>
      <c r="C6" s="2"/>
      <c r="D6" s="2"/>
      <c r="E6" s="2"/>
      <c r="F6" s="6"/>
      <c r="G6" s="6"/>
      <c r="H6" s="6"/>
      <c r="I6" s="6"/>
      <c r="J6" s="6"/>
      <c r="K6" s="71" t="s">
        <v>55</v>
      </c>
      <c r="L6" s="74"/>
      <c r="M6" s="74"/>
      <c r="N6" s="86"/>
      <c r="O6" s="193" t="s">
        <v>70</v>
      </c>
      <c r="P6" s="197"/>
      <c r="Q6" s="197"/>
      <c r="R6" s="197"/>
      <c r="S6" s="197"/>
      <c r="T6" s="197"/>
      <c r="U6" s="197"/>
      <c r="V6" s="197"/>
      <c r="W6" s="215"/>
    </row>
    <row r="7" spans="1:27" ht="36" customHeight="1">
      <c r="A7" s="2"/>
      <c r="B7" s="2"/>
      <c r="C7" s="2"/>
      <c r="D7" s="2"/>
      <c r="E7" s="2"/>
      <c r="F7" s="6"/>
      <c r="G7" s="6"/>
      <c r="H7" s="6"/>
      <c r="I7" s="6"/>
      <c r="J7" s="6"/>
      <c r="K7" s="70" t="s">
        <v>56</v>
      </c>
      <c r="L7" s="70"/>
      <c r="M7" s="70"/>
      <c r="N7" s="86"/>
      <c r="O7" s="193" t="s">
        <v>76</v>
      </c>
      <c r="P7" s="197"/>
      <c r="Q7" s="197"/>
      <c r="R7" s="197"/>
      <c r="S7" s="197"/>
      <c r="T7" s="197"/>
      <c r="U7" s="197"/>
      <c r="V7" s="197"/>
      <c r="W7" s="215"/>
    </row>
    <row r="8" spans="1:27">
      <c r="A8" s="2"/>
      <c r="B8" s="2"/>
      <c r="C8" s="2"/>
      <c r="D8" s="2"/>
      <c r="E8" s="2"/>
      <c r="F8" s="6"/>
      <c r="G8" s="6"/>
      <c r="H8" s="6"/>
      <c r="I8" s="6"/>
      <c r="J8" s="6"/>
      <c r="K8" s="6"/>
      <c r="L8" s="2"/>
      <c r="M8" s="2"/>
      <c r="N8" s="87"/>
      <c r="O8" s="87"/>
      <c r="P8" s="87"/>
      <c r="Q8" s="87"/>
      <c r="R8" s="87"/>
      <c r="S8" s="87"/>
      <c r="T8" s="87"/>
      <c r="U8" s="87"/>
      <c r="V8" s="87"/>
      <c r="W8" s="2"/>
    </row>
    <row r="9" spans="1:27">
      <c r="A9" s="2"/>
      <c r="B9" s="2"/>
      <c r="C9" s="2"/>
      <c r="D9" s="2"/>
      <c r="E9" s="2"/>
      <c r="F9" s="6"/>
      <c r="G9" s="6"/>
      <c r="H9" s="6"/>
      <c r="I9" s="6"/>
      <c r="J9" s="6"/>
      <c r="K9" s="6"/>
      <c r="L9" s="2"/>
      <c r="M9" s="2"/>
      <c r="N9" s="87"/>
      <c r="O9" s="87"/>
      <c r="P9" s="87"/>
      <c r="Q9" s="87"/>
      <c r="R9" s="87"/>
      <c r="S9" s="87"/>
      <c r="T9" s="87"/>
      <c r="U9" s="87"/>
      <c r="V9" s="87"/>
      <c r="W9" s="2"/>
    </row>
    <row r="10" spans="1:27" s="1" customFormat="1" ht="17.25">
      <c r="C10" s="162" t="s">
        <v>38</v>
      </c>
      <c r="D10" s="164"/>
      <c r="E10" s="165"/>
      <c r="G10" s="167" t="s">
        <v>46</v>
      </c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27" ht="12.95" customHeight="1">
      <c r="A11" s="2"/>
      <c r="B11" s="2"/>
      <c r="C11" s="2"/>
      <c r="D11" s="29"/>
      <c r="E11" s="29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29"/>
      <c r="R11" s="29"/>
      <c r="S11" s="2"/>
      <c r="T11" s="2"/>
      <c r="U11" s="2"/>
      <c r="V11" s="2"/>
      <c r="W11" s="2"/>
    </row>
    <row r="12" spans="1:27" ht="12.95" customHeight="1">
      <c r="A12" s="2"/>
      <c r="B12" s="2"/>
      <c r="C12" s="2"/>
      <c r="D12" s="29"/>
      <c r="E12" s="29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9"/>
      <c r="R12" s="29"/>
      <c r="S12" s="2"/>
      <c r="T12" s="2"/>
      <c r="U12" s="2"/>
      <c r="V12" s="2"/>
      <c r="W12" s="2"/>
    </row>
    <row r="13" spans="1:27" s="1" customFormat="1">
      <c r="A13" s="2"/>
      <c r="B13" s="9" t="s">
        <v>10</v>
      </c>
      <c r="C13" s="163" t="s">
        <v>79</v>
      </c>
      <c r="D13" s="7" t="s">
        <v>24</v>
      </c>
      <c r="E13" s="166" t="s">
        <v>69</v>
      </c>
      <c r="F13" s="7" t="s">
        <v>33</v>
      </c>
      <c r="G13" s="168" t="s">
        <v>69</v>
      </c>
      <c r="H13" s="13" t="s">
        <v>47</v>
      </c>
      <c r="I13" s="13"/>
      <c r="J13" s="166" t="s">
        <v>73</v>
      </c>
      <c r="K13" s="13" t="s">
        <v>50</v>
      </c>
      <c r="L13" s="7"/>
      <c r="M13" s="13"/>
      <c r="N13" s="7"/>
      <c r="O13" s="7"/>
      <c r="P13" s="100"/>
      <c r="R13" s="7"/>
      <c r="S13" s="7"/>
      <c r="T13" s="7"/>
      <c r="U13" s="7"/>
      <c r="V13" s="7"/>
      <c r="W13" s="7"/>
    </row>
    <row r="14" spans="1:27" s="1" customFormat="1">
      <c r="A14" s="2"/>
      <c r="B14" s="16" t="s">
        <v>8</v>
      </c>
      <c r="C14" s="2"/>
      <c r="D14" s="9"/>
      <c r="E14" s="9"/>
      <c r="F14" s="9"/>
      <c r="G14" s="6"/>
      <c r="H14" s="6"/>
      <c r="I14" s="6"/>
      <c r="J14" s="6"/>
      <c r="K14" s="6"/>
      <c r="L14" s="9"/>
      <c r="M14" s="6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2"/>
    </row>
    <row r="16" spans="1:27">
      <c r="A16" s="5" t="s">
        <v>3</v>
      </c>
      <c r="B16" s="16"/>
      <c r="C16" s="16"/>
      <c r="D16" s="16"/>
      <c r="E16" s="16"/>
      <c r="F16" s="3"/>
      <c r="G16" s="3"/>
      <c r="H16" s="2"/>
      <c r="I16" s="3"/>
      <c r="J16" s="2"/>
      <c r="K16" s="3"/>
      <c r="L16" s="6"/>
      <c r="M16" s="6"/>
      <c r="N16" s="6"/>
      <c r="O16" s="2"/>
      <c r="P16" s="3"/>
      <c r="Q16" s="2"/>
      <c r="R16" s="2"/>
      <c r="S16" s="2"/>
      <c r="T16" s="2"/>
      <c r="U16" s="2"/>
      <c r="V16" s="2"/>
      <c r="W16" s="2"/>
    </row>
    <row r="17" spans="1:28" ht="8.4499999999999993" customHeight="1">
      <c r="A17" s="6"/>
      <c r="B17" s="16"/>
      <c r="C17" s="16"/>
      <c r="D17" s="16"/>
      <c r="E17" s="16"/>
      <c r="F17" s="3"/>
      <c r="G17" s="3"/>
      <c r="H17" s="2"/>
      <c r="I17" s="3"/>
      <c r="J17" s="2"/>
      <c r="K17" s="3"/>
      <c r="L17" s="6"/>
      <c r="M17" s="6"/>
      <c r="N17" s="6"/>
      <c r="O17" s="2"/>
      <c r="P17" s="3"/>
      <c r="Q17" s="2"/>
      <c r="R17" s="2"/>
      <c r="S17" s="2"/>
      <c r="T17" s="2"/>
      <c r="U17" s="2"/>
      <c r="V17" s="2"/>
      <c r="W17" s="2"/>
    </row>
    <row r="18" spans="1:28" ht="14" customHeight="1">
      <c r="A18" s="2"/>
      <c r="B18" s="17" t="s">
        <v>13</v>
      </c>
      <c r="C18" s="17"/>
      <c r="D18" s="17"/>
      <c r="E18" s="17"/>
      <c r="F18" s="17"/>
      <c r="G18" s="17"/>
      <c r="H18" s="17"/>
      <c r="I18" s="170" t="s">
        <v>70</v>
      </c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216"/>
      <c r="Z18" s="157"/>
    </row>
    <row r="19" spans="1:28" ht="14" customHeight="1">
      <c r="A19" s="6"/>
      <c r="B19" s="17"/>
      <c r="C19" s="17"/>
      <c r="D19" s="17"/>
      <c r="E19" s="17"/>
      <c r="F19" s="17"/>
      <c r="G19" s="17"/>
      <c r="H19" s="17"/>
      <c r="I19" s="171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217"/>
    </row>
    <row r="20" spans="1:28" ht="14" customHeight="1">
      <c r="A20" s="2"/>
      <c r="B20" s="17" t="s">
        <v>15</v>
      </c>
      <c r="C20" s="17"/>
      <c r="D20" s="17"/>
      <c r="E20" s="17"/>
      <c r="F20" s="17"/>
      <c r="G20" s="17"/>
      <c r="H20" s="17"/>
      <c r="I20" s="46" t="s">
        <v>5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133"/>
    </row>
    <row r="21" spans="1:28" ht="14" customHeight="1">
      <c r="A21" s="2"/>
      <c r="B21" s="17"/>
      <c r="C21" s="17"/>
      <c r="D21" s="17"/>
      <c r="E21" s="17"/>
      <c r="F21" s="17"/>
      <c r="G21" s="17"/>
      <c r="H21" s="17"/>
      <c r="I21" s="47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134"/>
    </row>
    <row r="22" spans="1:28" ht="14" customHeight="1">
      <c r="A22" s="2"/>
      <c r="B22" s="17" t="s">
        <v>16</v>
      </c>
      <c r="C22" s="17"/>
      <c r="D22" s="17"/>
      <c r="E22" s="17"/>
      <c r="F22" s="17"/>
      <c r="G22" s="17"/>
      <c r="H22" s="17"/>
      <c r="I22" s="172" t="s">
        <v>79</v>
      </c>
      <c r="J22" s="181"/>
      <c r="K22" s="61" t="s">
        <v>24</v>
      </c>
      <c r="L22" s="179">
        <v>8</v>
      </c>
      <c r="M22" s="61" t="s">
        <v>33</v>
      </c>
      <c r="N22" s="179">
        <v>1</v>
      </c>
      <c r="O22" s="92" t="s">
        <v>59</v>
      </c>
      <c r="P22" s="61" t="s">
        <v>63</v>
      </c>
      <c r="Q22" s="186" t="s">
        <v>79</v>
      </c>
      <c r="R22" s="186"/>
      <c r="S22" s="61" t="s">
        <v>24</v>
      </c>
      <c r="T22" s="179">
        <v>8</v>
      </c>
      <c r="U22" s="61" t="s">
        <v>33</v>
      </c>
      <c r="V22" s="179">
        <v>3</v>
      </c>
      <c r="W22" s="135" t="s">
        <v>59</v>
      </c>
      <c r="X22" s="151"/>
      <c r="Y22" s="156"/>
      <c r="AB22" s="157"/>
    </row>
    <row r="23" spans="1:28" ht="14" customHeight="1">
      <c r="A23" s="6"/>
      <c r="B23" s="17"/>
      <c r="C23" s="17"/>
      <c r="D23" s="17"/>
      <c r="E23" s="17"/>
      <c r="F23" s="17"/>
      <c r="G23" s="17"/>
      <c r="H23" s="17"/>
      <c r="I23" s="173"/>
      <c r="J23" s="182"/>
      <c r="K23" s="62"/>
      <c r="L23" s="188"/>
      <c r="M23" s="62"/>
      <c r="N23" s="180"/>
      <c r="O23" s="93"/>
      <c r="P23" s="62"/>
      <c r="Q23" s="187"/>
      <c r="R23" s="187"/>
      <c r="S23" s="62"/>
      <c r="T23" s="180"/>
      <c r="U23" s="62"/>
      <c r="V23" s="180"/>
      <c r="W23" s="136"/>
      <c r="X23" s="152"/>
      <c r="Y23" s="156"/>
    </row>
    <row r="24" spans="1:28" ht="14" customHeight="1">
      <c r="A24" s="2"/>
      <c r="B24" s="17" t="s">
        <v>17</v>
      </c>
      <c r="C24" s="17"/>
      <c r="D24" s="17"/>
      <c r="E24" s="17"/>
      <c r="F24" s="17"/>
      <c r="G24" s="17"/>
      <c r="H24" s="17"/>
      <c r="I24" s="174"/>
      <c r="J24" s="183"/>
      <c r="K24" s="179">
        <v>149</v>
      </c>
      <c r="L24" s="179"/>
      <c r="M24" s="183" t="s">
        <v>49</v>
      </c>
      <c r="N24" s="61"/>
      <c r="O24" s="61"/>
      <c r="P24" s="61"/>
      <c r="Q24" s="107"/>
      <c r="R24" s="61"/>
      <c r="S24" s="61"/>
      <c r="T24" s="61"/>
      <c r="U24" s="61"/>
      <c r="V24" s="61"/>
      <c r="W24" s="133"/>
    </row>
    <row r="25" spans="1:28" ht="14" customHeight="1">
      <c r="A25" s="2"/>
      <c r="B25" s="17"/>
      <c r="C25" s="17"/>
      <c r="D25" s="17"/>
      <c r="E25" s="17"/>
      <c r="F25" s="17"/>
      <c r="G25" s="17"/>
      <c r="H25" s="17"/>
      <c r="I25" s="175"/>
      <c r="J25" s="184"/>
      <c r="K25" s="180"/>
      <c r="L25" s="180"/>
      <c r="M25" s="184"/>
      <c r="N25" s="62"/>
      <c r="O25" s="62"/>
      <c r="P25" s="62"/>
      <c r="Q25" s="108"/>
      <c r="R25" s="62"/>
      <c r="S25" s="62"/>
      <c r="T25" s="62"/>
      <c r="U25" s="62"/>
      <c r="V25" s="62"/>
      <c r="W25" s="134"/>
    </row>
    <row r="26" spans="1:28" ht="14" customHeight="1">
      <c r="A26" s="2"/>
      <c r="B26" s="17" t="s">
        <v>9</v>
      </c>
      <c r="C26" s="17"/>
      <c r="D26" s="17"/>
      <c r="E26" s="17"/>
      <c r="F26" s="17"/>
      <c r="G26" s="17"/>
      <c r="H26" s="17"/>
      <c r="I26" s="172" t="s">
        <v>71</v>
      </c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218"/>
    </row>
    <row r="27" spans="1:28" ht="7.5" customHeight="1">
      <c r="A27" s="2"/>
      <c r="B27" s="17"/>
      <c r="C27" s="17"/>
      <c r="D27" s="17"/>
      <c r="E27" s="17"/>
      <c r="F27" s="17"/>
      <c r="G27" s="17"/>
      <c r="H27" s="17"/>
      <c r="I27" s="176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219"/>
    </row>
    <row r="28" spans="1:28" ht="14" customHeight="1">
      <c r="A28" s="7"/>
      <c r="B28" s="17"/>
      <c r="C28" s="17"/>
      <c r="D28" s="17"/>
      <c r="E28" s="17"/>
      <c r="F28" s="17"/>
      <c r="G28" s="17"/>
      <c r="H28" s="17"/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220"/>
    </row>
    <row r="29" spans="1:28" ht="14" customHeight="1">
      <c r="A29" s="2"/>
      <c r="B29" s="17" t="s">
        <v>18</v>
      </c>
      <c r="C29" s="17"/>
      <c r="D29" s="17"/>
      <c r="E29" s="17"/>
      <c r="F29" s="17"/>
      <c r="G29" s="17"/>
      <c r="H29" s="17"/>
      <c r="I29" s="174" t="s">
        <v>22</v>
      </c>
      <c r="J29" s="183"/>
      <c r="K29" s="179">
        <v>149</v>
      </c>
      <c r="L29" s="179"/>
      <c r="M29" s="183" t="s">
        <v>49</v>
      </c>
      <c r="N29" s="183" t="s">
        <v>48</v>
      </c>
      <c r="O29" s="183" t="s">
        <v>60</v>
      </c>
      <c r="P29" s="183"/>
      <c r="Q29" s="179">
        <v>2</v>
      </c>
      <c r="R29" s="183" t="s">
        <v>44</v>
      </c>
      <c r="S29" s="183" t="s">
        <v>66</v>
      </c>
      <c r="T29" s="183">
        <f>IF(K29="","",K29*Q29)</f>
        <v>298</v>
      </c>
      <c r="U29" s="183"/>
      <c r="V29" s="195" t="s">
        <v>68</v>
      </c>
      <c r="W29" s="221"/>
      <c r="Z29" s="157"/>
    </row>
    <row r="30" spans="1:28" ht="14" customHeight="1">
      <c r="A30" s="6"/>
      <c r="B30" s="17"/>
      <c r="C30" s="17"/>
      <c r="D30" s="17"/>
      <c r="E30" s="17"/>
      <c r="F30" s="17"/>
      <c r="G30" s="17"/>
      <c r="H30" s="17"/>
      <c r="I30" s="175"/>
      <c r="J30" s="184"/>
      <c r="K30" s="180"/>
      <c r="L30" s="180"/>
      <c r="M30" s="184"/>
      <c r="N30" s="184"/>
      <c r="O30" s="184"/>
      <c r="P30" s="184"/>
      <c r="Q30" s="180"/>
      <c r="R30" s="184"/>
      <c r="S30" s="184"/>
      <c r="T30" s="184"/>
      <c r="U30" s="184"/>
      <c r="V30" s="184"/>
      <c r="W30" s="222"/>
    </row>
    <row r="31" spans="1:28" ht="14" customHeight="1">
      <c r="A31" s="2"/>
      <c r="B31" s="17" t="s">
        <v>20</v>
      </c>
      <c r="C31" s="17"/>
      <c r="D31" s="17"/>
      <c r="E31" s="17"/>
      <c r="F31" s="17"/>
      <c r="G31" s="17"/>
      <c r="H31" s="17"/>
      <c r="I31" s="177" t="s">
        <v>72</v>
      </c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223"/>
    </row>
    <row r="32" spans="1:28" ht="14" customHeight="1">
      <c r="A32" s="2"/>
      <c r="B32" s="17"/>
      <c r="C32" s="17"/>
      <c r="D32" s="17"/>
      <c r="E32" s="17"/>
      <c r="F32" s="17"/>
      <c r="G32" s="17"/>
      <c r="H32" s="17"/>
      <c r="I32" s="178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224"/>
    </row>
    <row r="33" spans="1:24" ht="14" customHeight="1">
      <c r="A33" s="2"/>
      <c r="B33" s="18" t="s">
        <v>21</v>
      </c>
      <c r="C33" s="18"/>
      <c r="D33" s="18"/>
      <c r="E33" s="18"/>
      <c r="F33" s="18"/>
      <c r="G33" s="18"/>
      <c r="H33" s="43"/>
      <c r="I33" s="53"/>
      <c r="J33" s="183" t="s">
        <v>51</v>
      </c>
      <c r="K33" s="183"/>
      <c r="L33" s="183"/>
      <c r="M33" s="183" t="s">
        <v>12</v>
      </c>
      <c r="N33" s="183"/>
      <c r="O33" s="194">
        <v>100000</v>
      </c>
      <c r="P33" s="194"/>
      <c r="Q33" s="109" t="s">
        <v>64</v>
      </c>
      <c r="R33" s="109" t="s">
        <v>48</v>
      </c>
      <c r="S33" s="210">
        <v>4</v>
      </c>
      <c r="T33" s="109" t="s">
        <v>61</v>
      </c>
      <c r="U33" s="213"/>
      <c r="V33" s="213"/>
      <c r="W33" s="225"/>
    </row>
    <row r="34" spans="1:24" ht="7.5" customHeight="1">
      <c r="A34" s="2"/>
      <c r="B34" s="18"/>
      <c r="C34" s="18"/>
      <c r="D34" s="18"/>
      <c r="E34" s="18"/>
      <c r="F34" s="18"/>
      <c r="G34" s="18"/>
      <c r="H34" s="43"/>
      <c r="I34" s="54"/>
      <c r="J34" s="68"/>
      <c r="K34" s="158"/>
      <c r="L34" s="158"/>
      <c r="M34" s="158"/>
      <c r="N34" s="158"/>
      <c r="O34" s="195"/>
      <c r="P34" s="158"/>
      <c r="Q34" s="12"/>
      <c r="R34" s="12"/>
      <c r="S34" s="12"/>
      <c r="T34" s="158"/>
      <c r="U34" s="158"/>
      <c r="V34" s="158"/>
      <c r="W34" s="226"/>
    </row>
    <row r="35" spans="1:24" ht="14" customHeight="1">
      <c r="A35" s="7"/>
      <c r="B35" s="18"/>
      <c r="C35" s="18"/>
      <c r="D35" s="18"/>
      <c r="E35" s="18"/>
      <c r="F35" s="18"/>
      <c r="G35" s="18"/>
      <c r="H35" s="43"/>
      <c r="I35" s="55"/>
      <c r="J35" s="184" t="s">
        <v>31</v>
      </c>
      <c r="K35" s="184"/>
      <c r="L35" s="184"/>
      <c r="M35" s="184" t="s">
        <v>12</v>
      </c>
      <c r="N35" s="184"/>
      <c r="O35" s="196">
        <v>0</v>
      </c>
      <c r="P35" s="196"/>
      <c r="Q35" s="110" t="s">
        <v>65</v>
      </c>
      <c r="R35" s="110" t="s">
        <v>48</v>
      </c>
      <c r="S35" s="211">
        <v>0</v>
      </c>
      <c r="T35" s="110" t="s">
        <v>61</v>
      </c>
      <c r="U35" s="214"/>
      <c r="V35" s="214"/>
      <c r="W35" s="227"/>
    </row>
    <row r="36" spans="1:24" ht="21.75" customHeight="1">
      <c r="A36" s="2"/>
      <c r="B36" s="19"/>
      <c r="C36" s="19"/>
      <c r="D36" s="19"/>
      <c r="E36" s="19"/>
      <c r="F36" s="19"/>
      <c r="G36" s="19"/>
      <c r="H36" s="19"/>
      <c r="I36" s="2"/>
      <c r="J36" s="19"/>
      <c r="K36" s="19"/>
      <c r="L36" s="19"/>
      <c r="M36" s="19"/>
      <c r="N36" s="19"/>
      <c r="O36" s="19"/>
      <c r="P36" s="19"/>
      <c r="Q36" s="2"/>
      <c r="R36" s="2"/>
      <c r="S36" s="19"/>
      <c r="T36" s="19"/>
      <c r="U36" s="19"/>
      <c r="V36" s="19"/>
      <c r="W36" s="19"/>
      <c r="X36" s="153"/>
    </row>
    <row r="37" spans="1:24">
      <c r="A37" s="8" t="s">
        <v>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53"/>
    </row>
    <row r="38" spans="1:24" ht="8.4499999999999993" customHeight="1">
      <c r="A38" s="9"/>
      <c r="B38" s="7"/>
      <c r="C38" s="7"/>
      <c r="D38" s="7"/>
      <c r="E38" s="7"/>
      <c r="F38" s="7"/>
      <c r="G38" s="9"/>
      <c r="H38" s="2"/>
      <c r="I38" s="12"/>
      <c r="J38" s="2"/>
      <c r="K38" s="72"/>
      <c r="L38" s="76"/>
      <c r="M38" s="76"/>
      <c r="N38" s="88"/>
      <c r="O38" s="77"/>
      <c r="P38" s="77"/>
      <c r="Q38" s="77"/>
      <c r="R38" s="77"/>
      <c r="S38" s="2"/>
      <c r="T38" s="2"/>
      <c r="U38" s="2"/>
      <c r="V38" s="2"/>
      <c r="W38" s="2"/>
      <c r="X38" s="153"/>
    </row>
    <row r="39" spans="1:24">
      <c r="A39" s="2"/>
      <c r="B39" s="20" t="s">
        <v>23</v>
      </c>
      <c r="C39" s="26"/>
      <c r="D39" s="26"/>
      <c r="E39" s="26"/>
      <c r="F39" s="36">
        <v>1000</v>
      </c>
      <c r="G39" s="36"/>
      <c r="H39" s="20" t="s">
        <v>27</v>
      </c>
      <c r="I39" s="38" t="s">
        <v>48</v>
      </c>
      <c r="K39" s="62">
        <f>IF(K29="","",K29)</f>
        <v>149</v>
      </c>
      <c r="L39" s="62"/>
      <c r="M39" s="38" t="s">
        <v>19</v>
      </c>
      <c r="N39" s="88" t="s">
        <v>48</v>
      </c>
      <c r="O39" s="37">
        <f>IF(Q29="","",Q29)</f>
        <v>2</v>
      </c>
      <c r="P39" s="101" t="s">
        <v>44</v>
      </c>
      <c r="Q39" s="101" t="s">
        <v>66</v>
      </c>
      <c r="R39" s="37">
        <f>IF(K29="","",F39*K39*O39)</f>
        <v>298000</v>
      </c>
      <c r="S39" s="37"/>
      <c r="T39" s="37"/>
      <c r="U39" s="37"/>
      <c r="V39" s="87" t="s">
        <v>27</v>
      </c>
      <c r="W39" s="87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38"/>
      <c r="M40" s="77"/>
      <c r="N40" s="77"/>
      <c r="O40" s="72"/>
      <c r="P40" s="77"/>
      <c r="Q40" s="77"/>
      <c r="R40" s="20"/>
      <c r="S40" s="20"/>
      <c r="T40" s="2"/>
      <c r="U40" s="2"/>
      <c r="V40" s="87"/>
      <c r="W40" s="87"/>
    </row>
    <row r="41" spans="1:24">
      <c r="A41" s="2"/>
      <c r="B41" s="2" t="s">
        <v>25</v>
      </c>
      <c r="C41" s="2"/>
      <c r="D41" s="2"/>
      <c r="E41" s="32" t="s">
        <v>42</v>
      </c>
      <c r="F41" s="32"/>
      <c r="G41" s="32"/>
      <c r="H41" s="32"/>
      <c r="I41" s="32"/>
      <c r="J41" s="32"/>
      <c r="K41" s="73">
        <f>IF(O33="","",IF(O33&gt;=50000,50000,O33))</f>
        <v>50000</v>
      </c>
      <c r="L41" s="73"/>
      <c r="M41" s="38" t="s">
        <v>27</v>
      </c>
      <c r="N41" s="38" t="s">
        <v>48</v>
      </c>
      <c r="O41" s="96">
        <f>IF(S33="","",S33)</f>
        <v>4</v>
      </c>
      <c r="P41" s="38" t="s">
        <v>61</v>
      </c>
      <c r="Q41" s="101" t="s">
        <v>66</v>
      </c>
      <c r="R41" s="37">
        <f>IF(AND(I18="",I31=""),"",IF(OR(S33="",S33=0),0,K41*O41))</f>
        <v>200000</v>
      </c>
      <c r="S41" s="37"/>
      <c r="T41" s="37"/>
      <c r="U41" s="37"/>
      <c r="V41" s="87" t="s">
        <v>27</v>
      </c>
      <c r="W41" s="87"/>
    </row>
    <row r="42" spans="1:24">
      <c r="A42" s="2"/>
      <c r="B42" s="2"/>
      <c r="C42" s="2"/>
      <c r="D42" s="2"/>
      <c r="E42" s="33"/>
      <c r="F42" s="33"/>
      <c r="G42" s="41"/>
      <c r="H42" s="41"/>
      <c r="I42" s="56"/>
      <c r="J42" s="69"/>
      <c r="K42" s="20"/>
      <c r="L42" s="38"/>
      <c r="M42" s="78"/>
      <c r="N42" s="89"/>
      <c r="O42" s="97"/>
      <c r="P42" s="102"/>
      <c r="Q42" s="102"/>
      <c r="R42" s="72"/>
      <c r="S42" s="72"/>
      <c r="T42" s="20"/>
      <c r="U42" s="2"/>
      <c r="V42" s="87"/>
      <c r="W42" s="87"/>
    </row>
    <row r="43" spans="1:24">
      <c r="A43" s="2"/>
      <c r="B43" s="2"/>
      <c r="C43" s="27"/>
      <c r="D43" s="2"/>
      <c r="E43" s="34" t="s">
        <v>43</v>
      </c>
      <c r="F43" s="34"/>
      <c r="G43" s="34"/>
      <c r="H43" s="34"/>
      <c r="I43" s="34"/>
      <c r="J43" s="34"/>
      <c r="K43" s="73">
        <f>IF(O35="","",IF(O35&gt;=20000,20000,O35))</f>
        <v>0</v>
      </c>
      <c r="L43" s="73"/>
      <c r="M43" s="38" t="s">
        <v>27</v>
      </c>
      <c r="N43" s="38" t="s">
        <v>48</v>
      </c>
      <c r="O43" s="96">
        <f>IF(S35="","",S35)</f>
        <v>0</v>
      </c>
      <c r="P43" s="38" t="s">
        <v>61</v>
      </c>
      <c r="Q43" s="101" t="s">
        <v>66</v>
      </c>
      <c r="R43" s="37">
        <f>IF(AND(I18="",I31=""),"",IF(OR(S35="",S35=0),0,K43*O43))</f>
        <v>0</v>
      </c>
      <c r="S43" s="37"/>
      <c r="T43" s="37"/>
      <c r="U43" s="37"/>
      <c r="V43" s="87" t="s">
        <v>27</v>
      </c>
      <c r="W43" s="87"/>
    </row>
    <row r="44" spans="1:24" ht="8.4499999999999993" customHeight="1">
      <c r="A44" s="2"/>
      <c r="B44" s="9"/>
      <c r="C44" s="9"/>
      <c r="D44" s="9"/>
      <c r="E44" s="9"/>
      <c r="F44" s="9"/>
      <c r="G44" s="9"/>
      <c r="H44" s="9"/>
      <c r="I44" s="2"/>
      <c r="J44" s="12"/>
      <c r="K44" s="3"/>
      <c r="L44" s="3"/>
      <c r="M44" s="3"/>
      <c r="N44" s="38"/>
      <c r="O44" s="3"/>
      <c r="P44" s="12"/>
      <c r="Q44" s="3"/>
      <c r="R44" s="3"/>
      <c r="S44" s="3"/>
      <c r="T44" s="3"/>
      <c r="U44" s="3"/>
      <c r="V44" s="2"/>
      <c r="W44" s="2"/>
    </row>
    <row r="45" spans="1:24">
      <c r="A45" s="2"/>
      <c r="B45" s="6" t="s">
        <v>26</v>
      </c>
      <c r="C45" s="9"/>
      <c r="D45" s="9"/>
      <c r="E45" s="9"/>
      <c r="F45" s="37">
        <f>R39</f>
        <v>298000</v>
      </c>
      <c r="G45" s="37"/>
      <c r="H45" s="37"/>
      <c r="I45" s="37"/>
      <c r="J45" s="38" t="s">
        <v>27</v>
      </c>
      <c r="K45" s="38" t="s">
        <v>41</v>
      </c>
      <c r="L45" s="37">
        <f>IF(F45="","",R41+R43)</f>
        <v>200000</v>
      </c>
      <c r="M45" s="37"/>
      <c r="N45" s="37"/>
      <c r="O45" s="37"/>
      <c r="P45" s="38" t="s">
        <v>27</v>
      </c>
      <c r="Q45" s="38" t="s">
        <v>66</v>
      </c>
      <c r="R45" s="37">
        <f>IF(K29="","",F45+L45)</f>
        <v>498000</v>
      </c>
      <c r="S45" s="37"/>
      <c r="T45" s="37"/>
      <c r="U45" s="37"/>
      <c r="V45" s="38" t="s">
        <v>27</v>
      </c>
      <c r="W45" s="38"/>
    </row>
    <row r="46" spans="1:24">
      <c r="A46" s="2"/>
      <c r="B46" s="2"/>
      <c r="C46" s="2"/>
      <c r="D46" s="2"/>
      <c r="E46" s="2"/>
      <c r="F46" s="38" t="s">
        <v>45</v>
      </c>
      <c r="G46" s="38"/>
      <c r="H46" s="38"/>
      <c r="I46" s="38"/>
      <c r="J46" s="3"/>
      <c r="K46" s="3"/>
      <c r="L46" s="3" t="s">
        <v>57</v>
      </c>
      <c r="M46" s="3"/>
      <c r="N46" s="3"/>
      <c r="O46" s="3"/>
      <c r="P46" s="3"/>
      <c r="Q46" s="38"/>
      <c r="R46" s="38"/>
      <c r="S46" s="38"/>
      <c r="T46" s="38"/>
      <c r="U46" s="3"/>
      <c r="V46" s="3"/>
      <c r="W46" s="3"/>
    </row>
    <row r="47" spans="1:24" ht="8.4499999999999993" customHeight="1">
      <c r="A47" s="2"/>
      <c r="B47" s="2"/>
      <c r="C47" s="2"/>
      <c r="D47" s="2"/>
      <c r="E47" s="2"/>
      <c r="F47" s="2"/>
      <c r="G47" s="38"/>
      <c r="H47" s="38"/>
      <c r="I47" s="38"/>
      <c r="J47" s="38"/>
      <c r="K47" s="3"/>
      <c r="L47" s="3"/>
      <c r="M47" s="3"/>
      <c r="N47" s="3"/>
      <c r="O47" s="3"/>
      <c r="P47" s="3"/>
      <c r="Q47" s="3"/>
      <c r="R47" s="38"/>
      <c r="S47" s="38"/>
      <c r="T47" s="38"/>
      <c r="U47" s="38"/>
      <c r="V47" s="3"/>
      <c r="W47" s="3"/>
    </row>
    <row r="48" spans="1:2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79"/>
      <c r="N48" s="79"/>
      <c r="O48" s="98" t="s">
        <v>62</v>
      </c>
      <c r="P48" s="98"/>
      <c r="Q48" s="111">
        <f>IF(K29="","",IF(R45&gt;500000,500000,R45))</f>
        <v>498000</v>
      </c>
      <c r="R48" s="118"/>
      <c r="S48" s="122"/>
      <c r="T48" s="122"/>
      <c r="U48" s="125"/>
      <c r="V48" s="38" t="s">
        <v>27</v>
      </c>
      <c r="W48" s="38"/>
      <c r="X48" s="154"/>
    </row>
    <row r="49" spans="1:2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79"/>
      <c r="N49" s="79"/>
      <c r="O49" s="98"/>
      <c r="P49" s="98"/>
      <c r="Q49" s="112"/>
      <c r="R49" s="119"/>
      <c r="S49" s="123"/>
      <c r="T49" s="123"/>
      <c r="U49" s="126"/>
      <c r="V49" s="38"/>
      <c r="W49" s="38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03" t="s">
        <v>67</v>
      </c>
      <c r="R50" s="2"/>
      <c r="S50" s="2"/>
      <c r="T50" s="2"/>
      <c r="U50" s="2"/>
      <c r="V50" s="2"/>
      <c r="W50" s="2"/>
      <c r="X50" s="155"/>
    </row>
    <row r="51" spans="1:24">
      <c r="A51" s="8" t="s">
        <v>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4" ht="8.4499999999999993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27"/>
      <c r="W52" s="2"/>
    </row>
    <row r="53" spans="1:24">
      <c r="A53" s="10"/>
      <c r="B53" s="17" t="s">
        <v>29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80" t="s">
        <v>11</v>
      </c>
      <c r="N53" s="81"/>
      <c r="O53" s="81"/>
      <c r="P53" s="81"/>
      <c r="Q53" s="81"/>
      <c r="R53" s="81"/>
      <c r="S53" s="81"/>
      <c r="T53" s="81"/>
      <c r="U53" s="81"/>
      <c r="V53" s="128"/>
      <c r="W53" s="144"/>
    </row>
    <row r="54" spans="1:24" ht="14.25">
      <c r="A54" s="1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145"/>
    </row>
    <row r="55" spans="1:24">
      <c r="A55" s="10"/>
      <c r="B55" s="160" t="s">
        <v>30</v>
      </c>
      <c r="C55" s="160"/>
      <c r="D55" s="160"/>
      <c r="E55" s="160"/>
      <c r="F55" s="160"/>
      <c r="G55" s="169">
        <f>Q48</f>
        <v>498000</v>
      </c>
      <c r="H55" s="169"/>
      <c r="I55" s="169"/>
      <c r="J55" s="169"/>
      <c r="K55" s="169"/>
      <c r="L55" s="169"/>
      <c r="M55" s="189" t="s">
        <v>14</v>
      </c>
      <c r="N55" s="189"/>
      <c r="O55" s="189"/>
      <c r="P55" s="198"/>
      <c r="Q55" s="204">
        <v>2980000</v>
      </c>
      <c r="R55" s="194"/>
      <c r="S55" s="194"/>
      <c r="T55" s="194"/>
      <c r="U55" s="194"/>
      <c r="V55" s="194"/>
      <c r="W55" s="228"/>
    </row>
    <row r="56" spans="1:24">
      <c r="A56" s="158"/>
      <c r="B56" s="160"/>
      <c r="C56" s="160"/>
      <c r="D56" s="160"/>
      <c r="E56" s="160"/>
      <c r="F56" s="160"/>
      <c r="G56" s="169"/>
      <c r="H56" s="169"/>
      <c r="I56" s="169"/>
      <c r="J56" s="169"/>
      <c r="K56" s="169"/>
      <c r="L56" s="169"/>
      <c r="M56" s="190"/>
      <c r="N56" s="189"/>
      <c r="O56" s="189"/>
      <c r="P56" s="199"/>
      <c r="Q56" s="205"/>
      <c r="R56" s="196"/>
      <c r="S56" s="196"/>
      <c r="T56" s="196"/>
      <c r="U56" s="196"/>
      <c r="V56" s="196"/>
      <c r="W56" s="229"/>
    </row>
    <row r="57" spans="1:24">
      <c r="A57" s="10"/>
      <c r="B57" s="160" t="s">
        <v>34</v>
      </c>
      <c r="C57" s="160"/>
      <c r="D57" s="160"/>
      <c r="E57" s="160"/>
      <c r="F57" s="160"/>
      <c r="G57" s="169">
        <f>IF(Q61="","",G61-G55)</f>
        <v>5117000</v>
      </c>
      <c r="H57" s="169"/>
      <c r="I57" s="169"/>
      <c r="J57" s="169"/>
      <c r="K57" s="169"/>
      <c r="L57" s="169"/>
      <c r="M57" s="189" t="s">
        <v>58</v>
      </c>
      <c r="N57" s="189"/>
      <c r="O57" s="189"/>
      <c r="P57" s="198"/>
      <c r="Q57" s="204">
        <v>400000</v>
      </c>
      <c r="R57" s="194"/>
      <c r="S57" s="194"/>
      <c r="T57" s="194"/>
      <c r="U57" s="194"/>
      <c r="V57" s="194"/>
      <c r="W57" s="228"/>
    </row>
    <row r="58" spans="1:24">
      <c r="A58" s="158"/>
      <c r="B58" s="160"/>
      <c r="C58" s="160"/>
      <c r="D58" s="160"/>
      <c r="E58" s="160"/>
      <c r="F58" s="160"/>
      <c r="G58" s="169"/>
      <c r="H58" s="169"/>
      <c r="I58" s="169"/>
      <c r="J58" s="169"/>
      <c r="K58" s="169"/>
      <c r="L58" s="169"/>
      <c r="M58" s="189"/>
      <c r="N58" s="189"/>
      <c r="O58" s="189"/>
      <c r="P58" s="198"/>
      <c r="Q58" s="205"/>
      <c r="R58" s="196"/>
      <c r="S58" s="196"/>
      <c r="T58" s="196"/>
      <c r="U58" s="196"/>
      <c r="V58" s="196"/>
      <c r="W58" s="229"/>
    </row>
    <row r="59" spans="1:24">
      <c r="A59" s="159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89" t="s">
        <v>40</v>
      </c>
      <c r="N59" s="189"/>
      <c r="O59" s="189"/>
      <c r="P59" s="198"/>
      <c r="Q59" s="204">
        <v>2235000</v>
      </c>
      <c r="R59" s="194"/>
      <c r="S59" s="194"/>
      <c r="T59" s="194"/>
      <c r="U59" s="194"/>
      <c r="V59" s="194"/>
      <c r="W59" s="228"/>
    </row>
    <row r="60" spans="1:24">
      <c r="A60" s="159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89"/>
      <c r="N60" s="189"/>
      <c r="O60" s="189"/>
      <c r="P60" s="198"/>
      <c r="Q60" s="205"/>
      <c r="R60" s="196"/>
      <c r="S60" s="196"/>
      <c r="T60" s="196"/>
      <c r="U60" s="196"/>
      <c r="V60" s="196"/>
      <c r="W60" s="229"/>
    </row>
    <row r="61" spans="1:24">
      <c r="A61" s="10"/>
      <c r="B61" s="160" t="s">
        <v>36</v>
      </c>
      <c r="C61" s="160"/>
      <c r="D61" s="160"/>
      <c r="E61" s="160"/>
      <c r="F61" s="160"/>
      <c r="G61" s="169">
        <f>Q61</f>
        <v>5615000</v>
      </c>
      <c r="H61" s="169"/>
      <c r="I61" s="169"/>
      <c r="J61" s="169"/>
      <c r="K61" s="169"/>
      <c r="L61" s="169"/>
      <c r="M61" s="190" t="s">
        <v>36</v>
      </c>
      <c r="N61" s="189"/>
      <c r="O61" s="189"/>
      <c r="P61" s="199"/>
      <c r="Q61" s="206">
        <f>IF(Q55="","",SUM(Q55:W60))</f>
        <v>5615000</v>
      </c>
      <c r="R61" s="208"/>
      <c r="S61" s="208"/>
      <c r="T61" s="208"/>
      <c r="U61" s="208"/>
      <c r="V61" s="208"/>
      <c r="W61" s="230"/>
    </row>
    <row r="62" spans="1:24">
      <c r="A62" s="158"/>
      <c r="B62" s="160"/>
      <c r="C62" s="160"/>
      <c r="D62" s="160"/>
      <c r="E62" s="160"/>
      <c r="F62" s="160"/>
      <c r="G62" s="169"/>
      <c r="H62" s="169"/>
      <c r="I62" s="169"/>
      <c r="J62" s="169"/>
      <c r="K62" s="169"/>
      <c r="L62" s="169"/>
      <c r="M62" s="191"/>
      <c r="N62" s="189"/>
      <c r="O62" s="189"/>
      <c r="P62" s="200"/>
      <c r="Q62" s="207"/>
      <c r="R62" s="209"/>
      <c r="S62" s="209"/>
      <c r="T62" s="209"/>
      <c r="U62" s="209"/>
      <c r="V62" s="209"/>
      <c r="W62" s="231"/>
    </row>
    <row r="63" spans="1:24">
      <c r="A63" s="14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4">
      <c r="A64" s="8" t="s">
        <v>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 t="s">
        <v>4</v>
      </c>
    </row>
    <row r="67" spans="1:23">
      <c r="B67" s="1" t="s">
        <v>28</v>
      </c>
    </row>
    <row r="68" spans="1:23">
      <c r="B68" s="1" t="s">
        <v>37</v>
      </c>
    </row>
  </sheetData>
  <mergeCells count="97">
    <mergeCell ref="Q1:R1"/>
    <mergeCell ref="K3:M3"/>
    <mergeCell ref="K4:M4"/>
    <mergeCell ref="O4:W4"/>
    <mergeCell ref="K5:M5"/>
    <mergeCell ref="O5:W5"/>
    <mergeCell ref="K6:M6"/>
    <mergeCell ref="O6:W6"/>
    <mergeCell ref="K7:M7"/>
    <mergeCell ref="O7:W7"/>
    <mergeCell ref="C10:E10"/>
    <mergeCell ref="J33:L33"/>
    <mergeCell ref="M33:N33"/>
    <mergeCell ref="O33:P33"/>
    <mergeCell ref="J35:L35"/>
    <mergeCell ref="M35:N35"/>
    <mergeCell ref="O35:P35"/>
    <mergeCell ref="F39:G39"/>
    <mergeCell ref="K39:L39"/>
    <mergeCell ref="R39:U39"/>
    <mergeCell ref="E41:J41"/>
    <mergeCell ref="K41:L41"/>
    <mergeCell ref="R41:U41"/>
    <mergeCell ref="E43:J43"/>
    <mergeCell ref="K43:L43"/>
    <mergeCell ref="R43:U43"/>
    <mergeCell ref="F45:I45"/>
    <mergeCell ref="L45:O45"/>
    <mergeCell ref="R45:U45"/>
    <mergeCell ref="F46:I46"/>
    <mergeCell ref="R46:T46"/>
    <mergeCell ref="A63:W63"/>
    <mergeCell ref="B18:H19"/>
    <mergeCell ref="I18:W19"/>
    <mergeCell ref="B20:H21"/>
    <mergeCell ref="I20:W21"/>
    <mergeCell ref="B22:H23"/>
    <mergeCell ref="I22:J23"/>
    <mergeCell ref="K22:K23"/>
    <mergeCell ref="L22:L23"/>
    <mergeCell ref="M22:M23"/>
    <mergeCell ref="N22:N23"/>
    <mergeCell ref="O22:O23"/>
    <mergeCell ref="P22:P23"/>
    <mergeCell ref="Q22:R23"/>
    <mergeCell ref="S22:S23"/>
    <mergeCell ref="T22:T23"/>
    <mergeCell ref="U22:U23"/>
    <mergeCell ref="V22:V23"/>
    <mergeCell ref="W22:W23"/>
    <mergeCell ref="B24:H25"/>
    <mergeCell ref="I24:J25"/>
    <mergeCell ref="K24:L25"/>
    <mergeCell ref="M24:M25"/>
    <mergeCell ref="N24:N25"/>
    <mergeCell ref="O24:P25"/>
    <mergeCell ref="Q24:Q25"/>
    <mergeCell ref="R24:R25"/>
    <mergeCell ref="S24:S25"/>
    <mergeCell ref="T24:U25"/>
    <mergeCell ref="V24:W25"/>
    <mergeCell ref="B26:H28"/>
    <mergeCell ref="I26:W28"/>
    <mergeCell ref="B29:H30"/>
    <mergeCell ref="I29:J30"/>
    <mergeCell ref="K29:L30"/>
    <mergeCell ref="M29:M30"/>
    <mergeCell ref="N29:N30"/>
    <mergeCell ref="O29:P30"/>
    <mergeCell ref="Q29:Q30"/>
    <mergeCell ref="R29:R30"/>
    <mergeCell ref="S29:S30"/>
    <mergeCell ref="T29:U30"/>
    <mergeCell ref="V29:W30"/>
    <mergeCell ref="B31:H32"/>
    <mergeCell ref="I31:W32"/>
    <mergeCell ref="B33:H35"/>
    <mergeCell ref="O48:P49"/>
    <mergeCell ref="Q48:U49"/>
    <mergeCell ref="V48:V49"/>
    <mergeCell ref="B53:L54"/>
    <mergeCell ref="M53:W54"/>
    <mergeCell ref="B55:F56"/>
    <mergeCell ref="G55:L56"/>
    <mergeCell ref="M55:P56"/>
    <mergeCell ref="Q55:W56"/>
    <mergeCell ref="B57:F58"/>
    <mergeCell ref="G57:L58"/>
    <mergeCell ref="M57:P58"/>
    <mergeCell ref="Q57:W58"/>
    <mergeCell ref="B59:L60"/>
    <mergeCell ref="M59:P60"/>
    <mergeCell ref="Q59:W60"/>
    <mergeCell ref="B61:F62"/>
    <mergeCell ref="G61:L62"/>
    <mergeCell ref="M61:P62"/>
    <mergeCell ref="Q61:W62"/>
  </mergeCells>
  <phoneticPr fontId="2"/>
  <printOptions horizontalCentered="1" verticalCentered="1"/>
  <pageMargins left="0.7" right="0.7" top="0.75" bottom="0.75" header="0.3" footer="0.3"/>
  <pageSetup paperSize="9" scale="8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実績報告書 (記入例)</vt:lpstr>
    </vt:vector>
  </TitlesOfParts>
  <Company>能美市役所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鍵谷　恵理</dc:creator>
  <cp:lastModifiedBy>鍵谷　恵理</cp:lastModifiedBy>
  <dcterms:created xsi:type="dcterms:W3CDTF">2025-05-26T06:40:34Z</dcterms:created>
  <dcterms:modified xsi:type="dcterms:W3CDTF">2025-05-27T06:57:53Z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2025-05-27T06:57:53Z</vt:filetime>
  </property>
</Properties>
</file>