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N62nNccFlvGuJ57OPHpAoG/5C84JS8XoZgo611BW730cHATnHdSZVEyYmbFuckmp6GGf4HVa/Mv2XMEQ9cZfQ==" workbookSaltValue="5uCXI6fUrsyiigseiezGn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<sst xmlns="http://schemas.openxmlformats.org/spreadsheetml/2006/main" xmlns:r="http://schemas.openxmlformats.org/officeDocument/2006/relationships" count="112" uniqueCount="112">
  <si>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</si>
  <si>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</si>
  <si>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</si>
  <si>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</si>
  <si>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</si>
  <si>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</si>
  <si>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</si>
  <si>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</si>
  <si>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</si>
  <si>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</si>
  <si>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</si>
  <si>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</si>
  <si>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</si>
  <si>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</si>
  <si>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</si>
  <si>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</si>
  <si>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</si>
  <si>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</si>
  <si>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</si>
  <si>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</si>
  <si>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</si>
  <si>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</si>
  <si>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</si>
  <si>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</si>
  <si>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</si>
  <si>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</si>
  <si>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</si>
  <si>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</si>
  <si>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</si>
  <si>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</si>
  <si>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</si>
  <si>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</si>
  <si>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</si>
  <si>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</si>
  <si>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</si>
  <si>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</si>
  <si>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</si>
  <si>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</si>
  <si>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</si>
  <si>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</si>
  <si>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</si>
  <si>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</si>
  <si>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</si>
  <si>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</si>
  <si>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</si>
  <si>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</si>
  <si>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</si>
  <si>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</si>
  <si>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</si>
  <si>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</si>
  <si>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</si>
  <si>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</si>
  <si>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</si>
  <si>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</si>
  <si>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</si>
  <si>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</si>
  <si>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</si>
  <si>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</si>
  <si>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</si>
  <si>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</si>
  <si>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</si>
  <si>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</si>
  <si>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</si>
  <si>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</si>
  <si>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</si>
  <si>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</si>
  <si>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</si>
  <si>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</si>
  <si>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</si>
  <si>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</si>
  <si>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</si>
  <si>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</si>
  <si>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</si>
  <si>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</si>
  <si>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</si>
  <si>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</si>
  <si>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形固定資産減価償却率及び管路経年化率は、年々増加しており、今後も管路及び施設の老朽化が進むことが予想されます。今後は適正な年間投資額を設定し、基幹管路を重点に計画的な更新を図って行きます。</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</si>
  <si>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</si>
  <si>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</si>
  <si>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</si>
  <si>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</si>
  <si>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</si>
  <si>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</si>
  <si>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</si>
  <si>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</si>
  <si>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</si>
  <si>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</si>
  <si>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</si>
  <si>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</si>
  <si>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</si>
  <si>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</si>
  <si>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</si>
  <si>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</si>
  <si>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</si>
  <si>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</si>
  <si>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</si>
  <si>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</si>
  <si>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</si>
  <si>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</si>
  <si>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</si>
  <si>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</si>
  <si>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</si>
  <si>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</si>
  <si>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</si>
  <si>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</si>
  <si>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</si>
  <si>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</si>
  <si>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</si>
  <si>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</si>
  <si>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</si>
  <si>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料金回収率は100％を超え、現在の経営状況は概ね良好と言えます。今後は人口減少や節水型機器の普及等により料金収入は年々減少することが予想されます。また、管路や施設等の老朽化が進み、更新費用の増加も予想されます。今後は、より一層の経営の効率化を進めるとともに財源の将来見通しを見極め、過剰な投資を避けるとともに、投資の平準化を図り、将来にわたり持続的で健全な経営基盤の確立に努めて行きます。
</t>
  </si>
  <si>
    <t>経常収支比率については、黒字を示す100％以上を維持しており、累積欠損金もないことから健全な経営状況と言えます。また、流動比率は100％を超えているものの、類似団体を下回っており、今後は建設投資にかかる資金を計画的に確保していくことが重要となります。料金回収率においては、料金改定により100％を超え、適正な料金単価と言えます。このほか、費用の効率化を表す給水原価については、昨年度より上昇したものの、類似団体を下回っております。今後は、維持管理費の増加が予想されることから、更なる費用の削減に努める必要があります。一方、施設利用率は類似団体を下回っており、今後の水需要の動向を慎重に見極めたうえで、適正化に向け検討するとともに、更なる有収率の向上を図るため、老朽管の更新等を推進することにより漏水対策の強化に努めて行きます。</t>
    <rPh sb="188" eb="190">
      <t>サクネン</t>
    </rPh>
    <rPh sb="190" eb="191">
      <t>ド</t>
    </rPh>
    <rPh sb="193" eb="195">
      <t>ジョウショウ</t>
    </rPh>
    <rPh sb="201" eb="203">
      <t>ルイジ</t>
    </rPh>
    <rPh sb="203" eb="205">
      <t>ダンタイ</t>
    </rPh>
    <rPh sb="206" eb="208">
      <t>シタマワ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</si>
</sst>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0.53</c:v>
                </c:pt>
                <c:pt idx="1">
                  <c:v>0.3</c:v>
                </c:pt>
                <c:pt idx="2">
                  <c:v>0.1</c:v>
                </c:pt>
                <c:pt idx="3">
                  <c:v>0.1</c:v>
                </c:pt>
                <c:pt idx="4">
                  <c:v>0.41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0.63</c:v>
                </c:pt>
                <c:pt idx="1">
                  <c:v>0.54</c:v>
                </c:pt>
                <c:pt idx="2">
                  <c:v>0.56999999999999995</c:v>
                </c:pt>
                <c:pt idx="3">
                  <c:v>0.52</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48.76</c:v>
                </c:pt>
                <c:pt idx="1">
                  <c:v>47.86</c:v>
                </c:pt>
                <c:pt idx="2">
                  <c:v>48.14</c:v>
                </c:pt>
                <c:pt idx="3">
                  <c:v>49.23</c:v>
                </c:pt>
                <c:pt idx="4">
                  <c:v>48.17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59.46</c:v>
                </c:pt>
                <c:pt idx="1">
                  <c:v>59.67</c:v>
                </c:pt>
                <c:pt idx="2">
                  <c:v>60.12</c:v>
                </c:pt>
                <c:pt idx="3">
                  <c:v>60.34</c:v>
                </c:pt>
                <c:pt idx="4">
                  <c:v>59.54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93.27</c:v>
                </c:pt>
                <c:pt idx="1">
                  <c:v>91.7</c:v>
                </c:pt>
                <c:pt idx="2">
                  <c:v>92.17</c:v>
                </c:pt>
                <c:pt idx="3">
                  <c:v>91.11</c:v>
                </c:pt>
                <c:pt idx="4">
                  <c:v>90.22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87.41</c:v>
                </c:pt>
                <c:pt idx="1">
                  <c:v>84.6</c:v>
                </c:pt>
                <c:pt idx="2">
                  <c:v>84.24</c:v>
                </c:pt>
                <c:pt idx="3">
                  <c:v>84.19</c:v>
                </c:pt>
                <c:pt idx="4">
                  <c:v>83.93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112.96</c:v>
                </c:pt>
                <c:pt idx="1">
                  <c:v>112.17</c:v>
                </c:pt>
                <c:pt idx="2">
                  <c:v>115.91</c:v>
                </c:pt>
                <c:pt idx="3">
                  <c:v>119.1</c:v>
                </c:pt>
                <c:pt idx="4">
                  <c:v>116.57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111.44</c:v>
                </c:pt>
                <c:pt idx="1">
                  <c:v>109.01</c:v>
                </c:pt>
                <c:pt idx="2">
                  <c:v>108.83</c:v>
                </c:pt>
                <c:pt idx="3">
                  <c:v>109.23</c:v>
                </c:pt>
                <c:pt idx="4">
                  <c:v>108.04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52.43</c:v>
                </c:pt>
                <c:pt idx="1">
                  <c:v>52.26</c:v>
                </c:pt>
                <c:pt idx="2">
                  <c:v>53.96</c:v>
                </c:pt>
                <c:pt idx="3">
                  <c:v>55.49</c:v>
                </c:pt>
                <c:pt idx="4">
                  <c:v>57.51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47.62</c:v>
                </c:pt>
                <c:pt idx="1">
                  <c:v>48.17</c:v>
                </c:pt>
                <c:pt idx="2">
                  <c:v>48.83</c:v>
                </c:pt>
                <c:pt idx="3">
                  <c:v>49.96</c:v>
                </c:pt>
                <c:pt idx="4">
                  <c:v>50.82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1.98</c:v>
                </c:pt>
                <c:pt idx="1">
                  <c:v>2.62</c:v>
                </c:pt>
                <c:pt idx="2">
                  <c:v>5.51</c:v>
                </c:pt>
                <c:pt idx="3">
                  <c:v>5.5</c:v>
                </c:pt>
                <c:pt idx="4">
                  <c:v>10.96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16.27</c:v>
                </c:pt>
                <c:pt idx="1">
                  <c:v>17.12</c:v>
                </c:pt>
                <c:pt idx="2">
                  <c:v>18.18</c:v>
                </c:pt>
                <c:pt idx="3">
                  <c:v>19.32</c:v>
                </c:pt>
                <c:pt idx="4">
                  <c:v>21.16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1.03</c:v>
                </c:pt>
                <c:pt idx="1">
                  <c:v>3.7</c:v>
                </c:pt>
                <c:pt idx="2">
                  <c:v>4.34</c:v>
                </c:pt>
                <c:pt idx="3">
                  <c:v>4.6900000000000004</c:v>
                </c:pt>
                <c:pt idx="4">
                  <c:v>4.72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84.47</c:v>
                </c:pt>
                <c:pt idx="1">
                  <c:v>141.1</c:v>
                </c:pt>
                <c:pt idx="2">
                  <c:v>150.54</c:v>
                </c:pt>
                <c:pt idx="3">
                  <c:v>191.04</c:v>
                </c:pt>
                <c:pt idx="4">
                  <c:v>210.11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349.83</c:v>
                </c:pt>
                <c:pt idx="1">
                  <c:v>365.18</c:v>
                </c:pt>
                <c:pt idx="2">
                  <c:v>327.77</c:v>
                </c:pt>
                <c:pt idx="3">
                  <c:v>338.02</c:v>
                </c:pt>
                <c:pt idx="4">
                  <c:v>345.94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636.54</c:v>
                </c:pt>
                <c:pt idx="1">
                  <c:v>644.39</c:v>
                </c:pt>
                <c:pt idx="2">
                  <c:v>601.19000000000005</c:v>
                </c:pt>
                <c:pt idx="3">
                  <c:v>541.41</c:v>
                </c:pt>
                <c:pt idx="4">
                  <c:v>536.87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314.87</c:v>
                </c:pt>
                <c:pt idx="1">
                  <c:v>371.65</c:v>
                </c:pt>
                <c:pt idx="2">
                  <c:v>397.1</c:v>
                </c:pt>
                <c:pt idx="3">
                  <c:v>379.91</c:v>
                </c:pt>
                <c:pt idx="4">
                  <c:v>386.61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92.6</c:v>
                </c:pt>
                <c:pt idx="1">
                  <c:v>97.02</c:v>
                </c:pt>
                <c:pt idx="2">
                  <c:v>102.63</c:v>
                </c:pt>
                <c:pt idx="3">
                  <c:v>111.25</c:v>
                </c:pt>
                <c:pt idx="4">
                  <c:v>110.19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103.54</c:v>
                </c:pt>
                <c:pt idx="1">
                  <c:v>98.77</c:v>
                </c:pt>
                <c:pt idx="2">
                  <c:v>95.79</c:v>
                </c:pt>
                <c:pt idx="3">
                  <c:v>98.3</c:v>
                </c:pt>
                <c:pt idx="4">
                  <c:v>93.82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120.35</c:v>
                </c:pt>
                <c:pt idx="1">
                  <c:v>122.39</c:v>
                </c:pt>
                <c:pt idx="2">
                  <c:v>117.56</c:v>
                </c:pt>
                <c:pt idx="3">
                  <c:v>112.78</c:v>
                </c:pt>
                <c:pt idx="4">
                  <c:v>115.23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167.46</c:v>
                </c:pt>
                <c:pt idx="1">
                  <c:v>173.67</c:v>
                </c:pt>
                <c:pt idx="2">
                  <c:v>171.13</c:v>
                </c:pt>
                <c:pt idx="3">
                  <c:v>173.7</c:v>
                </c:pt>
                <c:pt idx="4">
                  <c:v>178.94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T21" zoomScale="110" zoomScaleNormal="110"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49708</v>
      </c>
      <c r="AM8" s="29"/>
      <c r="AN8" s="29"/>
      <c r="AO8" s="29"/>
      <c r="AP8" s="29"/>
      <c r="AQ8" s="29"/>
      <c r="AR8" s="29"/>
      <c r="AS8" s="29"/>
      <c r="AT8" s="7">
        <f>データ!$S$6</f>
        <v>84.14</v>
      </c>
      <c r="AU8" s="15"/>
      <c r="AV8" s="15"/>
      <c r="AW8" s="15"/>
      <c r="AX8" s="15"/>
      <c r="AY8" s="15"/>
      <c r="AZ8" s="15"/>
      <c r="BA8" s="15"/>
      <c r="BB8" s="27">
        <f>データ!$T$6</f>
        <v>590.78</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21</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14</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52.85</v>
      </c>
      <c r="J10" s="15"/>
      <c r="K10" s="15"/>
      <c r="L10" s="15"/>
      <c r="M10" s="15"/>
      <c r="N10" s="15"/>
      <c r="O10" s="24"/>
      <c r="P10" s="27">
        <f>データ!$P$6</f>
        <v>99.89</v>
      </c>
      <c r="Q10" s="27"/>
      <c r="R10" s="27"/>
      <c r="S10" s="27"/>
      <c r="T10" s="27"/>
      <c r="U10" s="27"/>
      <c r="V10" s="27"/>
      <c r="W10" s="29">
        <f>データ!$Q$6</f>
        <v>2882</v>
      </c>
      <c r="X10" s="29"/>
      <c r="Y10" s="29"/>
      <c r="Z10" s="29"/>
      <c r="AA10" s="29"/>
      <c r="AB10" s="29"/>
      <c r="AC10" s="29"/>
      <c r="AD10" s="2"/>
      <c r="AE10" s="2"/>
      <c r="AF10" s="2"/>
      <c r="AG10" s="2"/>
      <c r="AH10" s="2"/>
      <c r="AI10" s="2"/>
      <c r="AJ10" s="2"/>
      <c r="AK10" s="2"/>
      <c r="AL10" s="29">
        <f>データ!$U$6</f>
        <v>49601</v>
      </c>
      <c r="AM10" s="29"/>
      <c r="AN10" s="29"/>
      <c r="AO10" s="29"/>
      <c r="AP10" s="29"/>
      <c r="AQ10" s="29"/>
      <c r="AR10" s="29"/>
      <c r="AS10" s="29"/>
      <c r="AT10" s="7">
        <f>データ!$V$6</f>
        <v>51.55</v>
      </c>
      <c r="AU10" s="15"/>
      <c r="AV10" s="15"/>
      <c r="AW10" s="15"/>
      <c r="AX10" s="15"/>
      <c r="AY10" s="15"/>
      <c r="AZ10" s="15"/>
      <c r="BA10" s="15"/>
      <c r="BB10" s="27">
        <f>データ!$W$6</f>
        <v>962.19</v>
      </c>
      <c r="BC10" s="27"/>
      <c r="BD10" s="27"/>
      <c r="BE10" s="27"/>
      <c r="BF10" s="27"/>
      <c r="BG10" s="27"/>
      <c r="BH10" s="27"/>
      <c r="BI10" s="27"/>
      <c r="BJ10" s="2"/>
      <c r="BK10" s="2"/>
      <c r="BL10" s="38" t="s">
        <v>36</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76</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0</v>
      </c>
      <c r="J84" s="12" t="s">
        <v>29</v>
      </c>
      <c r="K84" s="12" t="s">
        <v>49</v>
      </c>
      <c r="L84" s="12" t="s">
        <v>51</v>
      </c>
      <c r="M84" s="12" t="s">
        <v>33</v>
      </c>
      <c r="N84" s="12" t="s">
        <v>53</v>
      </c>
      <c r="O84" s="12" t="s">
        <v>55</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Es0FrzJWdQWSqa4TmucdC8EedwLMsg4K/ZRsp15pUghxrXHwjbe+6p8/urpLPMT673eeB5aQ0jEOrEib7/m0GQ==" saltValue="WIYq07/DWJ1vEY2fIVwox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50</v>
      </c>
      <c r="C3" s="67" t="s">
        <v>58</v>
      </c>
      <c r="D3" s="67" t="s">
        <v>59</v>
      </c>
      <c r="E3" s="67" t="s">
        <v>8</v>
      </c>
      <c r="F3" s="67" t="s">
        <v>7</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62</v>
      </c>
      <c r="BF4" s="85"/>
      <c r="BG4" s="85"/>
      <c r="BH4" s="85"/>
      <c r="BI4" s="85"/>
      <c r="BJ4" s="85"/>
      <c r="BK4" s="85"/>
      <c r="BL4" s="85"/>
      <c r="BM4" s="85"/>
      <c r="BN4" s="85"/>
      <c r="BO4" s="85"/>
      <c r="BP4" s="85" t="s">
        <v>35</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c r="A5" s="65" t="s">
        <v>28</v>
      </c>
      <c r="B5" s="69"/>
      <c r="C5" s="69"/>
      <c r="D5" s="69"/>
      <c r="E5" s="69"/>
      <c r="F5" s="69"/>
      <c r="G5" s="69"/>
      <c r="H5" s="77" t="s">
        <v>57</v>
      </c>
      <c r="I5" s="77" t="s">
        <v>69</v>
      </c>
      <c r="J5" s="77" t="s">
        <v>70</v>
      </c>
      <c r="K5" s="77" t="s">
        <v>71</v>
      </c>
      <c r="L5" s="77" t="s">
        <v>72</v>
      </c>
      <c r="M5" s="77" t="s">
        <v>9</v>
      </c>
      <c r="N5" s="77" t="s">
        <v>73</v>
      </c>
      <c r="O5" s="77" t="s">
        <v>74</v>
      </c>
      <c r="P5" s="77" t="s">
        <v>75</v>
      </c>
      <c r="Q5" s="77" t="s">
        <v>77</v>
      </c>
      <c r="R5" s="77" t="s">
        <v>78</v>
      </c>
      <c r="S5" s="77" t="s">
        <v>79</v>
      </c>
      <c r="T5" s="77" t="s">
        <v>64</v>
      </c>
      <c r="U5" s="77" t="s">
        <v>80</v>
      </c>
      <c r="V5" s="77" t="s">
        <v>81</v>
      </c>
      <c r="W5" s="77" t="s">
        <v>82</v>
      </c>
      <c r="X5" s="77" t="s">
        <v>83</v>
      </c>
      <c r="Y5" s="77" t="s">
        <v>84</v>
      </c>
      <c r="Z5" s="77" t="s">
        <v>85</v>
      </c>
      <c r="AA5" s="77" t="s">
        <v>86</v>
      </c>
      <c r="AB5" s="77" t="s">
        <v>87</v>
      </c>
      <c r="AC5" s="77" t="s">
        <v>89</v>
      </c>
      <c r="AD5" s="77" t="s">
        <v>90</v>
      </c>
      <c r="AE5" s="77" t="s">
        <v>91</v>
      </c>
      <c r="AF5" s="77" t="s">
        <v>92</v>
      </c>
      <c r="AG5" s="77" t="s">
        <v>93</v>
      </c>
      <c r="AH5" s="77" t="s">
        <v>43</v>
      </c>
      <c r="AI5" s="77" t="s">
        <v>83</v>
      </c>
      <c r="AJ5" s="77" t="s">
        <v>84</v>
      </c>
      <c r="AK5" s="77" t="s">
        <v>85</v>
      </c>
      <c r="AL5" s="77" t="s">
        <v>86</v>
      </c>
      <c r="AM5" s="77" t="s">
        <v>87</v>
      </c>
      <c r="AN5" s="77" t="s">
        <v>89</v>
      </c>
      <c r="AO5" s="77" t="s">
        <v>90</v>
      </c>
      <c r="AP5" s="77" t="s">
        <v>91</v>
      </c>
      <c r="AQ5" s="77" t="s">
        <v>92</v>
      </c>
      <c r="AR5" s="77" t="s">
        <v>93</v>
      </c>
      <c r="AS5" s="77" t="s">
        <v>88</v>
      </c>
      <c r="AT5" s="77" t="s">
        <v>83</v>
      </c>
      <c r="AU5" s="77" t="s">
        <v>84</v>
      </c>
      <c r="AV5" s="77" t="s">
        <v>85</v>
      </c>
      <c r="AW5" s="77" t="s">
        <v>86</v>
      </c>
      <c r="AX5" s="77" t="s">
        <v>87</v>
      </c>
      <c r="AY5" s="77" t="s">
        <v>89</v>
      </c>
      <c r="AZ5" s="77" t="s">
        <v>90</v>
      </c>
      <c r="BA5" s="77" t="s">
        <v>91</v>
      </c>
      <c r="BB5" s="77" t="s">
        <v>92</v>
      </c>
      <c r="BC5" s="77" t="s">
        <v>93</v>
      </c>
      <c r="BD5" s="77" t="s">
        <v>88</v>
      </c>
      <c r="BE5" s="77" t="s">
        <v>83</v>
      </c>
      <c r="BF5" s="77" t="s">
        <v>84</v>
      </c>
      <c r="BG5" s="77" t="s">
        <v>85</v>
      </c>
      <c r="BH5" s="77" t="s">
        <v>86</v>
      </c>
      <c r="BI5" s="77" t="s">
        <v>87</v>
      </c>
      <c r="BJ5" s="77" t="s">
        <v>89</v>
      </c>
      <c r="BK5" s="77" t="s">
        <v>90</v>
      </c>
      <c r="BL5" s="77" t="s">
        <v>91</v>
      </c>
      <c r="BM5" s="77" t="s">
        <v>92</v>
      </c>
      <c r="BN5" s="77" t="s">
        <v>93</v>
      </c>
      <c r="BO5" s="77" t="s">
        <v>88</v>
      </c>
      <c r="BP5" s="77" t="s">
        <v>83</v>
      </c>
      <c r="BQ5" s="77" t="s">
        <v>84</v>
      </c>
      <c r="BR5" s="77" t="s">
        <v>85</v>
      </c>
      <c r="BS5" s="77" t="s">
        <v>86</v>
      </c>
      <c r="BT5" s="77" t="s">
        <v>87</v>
      </c>
      <c r="BU5" s="77" t="s">
        <v>89</v>
      </c>
      <c r="BV5" s="77" t="s">
        <v>90</v>
      </c>
      <c r="BW5" s="77" t="s">
        <v>91</v>
      </c>
      <c r="BX5" s="77" t="s">
        <v>92</v>
      </c>
      <c r="BY5" s="77" t="s">
        <v>93</v>
      </c>
      <c r="BZ5" s="77" t="s">
        <v>88</v>
      </c>
      <c r="CA5" s="77" t="s">
        <v>83</v>
      </c>
      <c r="CB5" s="77" t="s">
        <v>84</v>
      </c>
      <c r="CC5" s="77" t="s">
        <v>85</v>
      </c>
      <c r="CD5" s="77" t="s">
        <v>86</v>
      </c>
      <c r="CE5" s="77" t="s">
        <v>87</v>
      </c>
      <c r="CF5" s="77" t="s">
        <v>89</v>
      </c>
      <c r="CG5" s="77" t="s">
        <v>90</v>
      </c>
      <c r="CH5" s="77" t="s">
        <v>91</v>
      </c>
      <c r="CI5" s="77" t="s">
        <v>92</v>
      </c>
      <c r="CJ5" s="77" t="s">
        <v>93</v>
      </c>
      <c r="CK5" s="77" t="s">
        <v>88</v>
      </c>
      <c r="CL5" s="77" t="s">
        <v>83</v>
      </c>
      <c r="CM5" s="77" t="s">
        <v>84</v>
      </c>
      <c r="CN5" s="77" t="s">
        <v>85</v>
      </c>
      <c r="CO5" s="77" t="s">
        <v>86</v>
      </c>
      <c r="CP5" s="77" t="s">
        <v>87</v>
      </c>
      <c r="CQ5" s="77" t="s">
        <v>89</v>
      </c>
      <c r="CR5" s="77" t="s">
        <v>90</v>
      </c>
      <c r="CS5" s="77" t="s">
        <v>91</v>
      </c>
      <c r="CT5" s="77" t="s">
        <v>92</v>
      </c>
      <c r="CU5" s="77" t="s">
        <v>93</v>
      </c>
      <c r="CV5" s="77" t="s">
        <v>88</v>
      </c>
      <c r="CW5" s="77" t="s">
        <v>83</v>
      </c>
      <c r="CX5" s="77" t="s">
        <v>84</v>
      </c>
      <c r="CY5" s="77" t="s">
        <v>85</v>
      </c>
      <c r="CZ5" s="77" t="s">
        <v>86</v>
      </c>
      <c r="DA5" s="77" t="s">
        <v>87</v>
      </c>
      <c r="DB5" s="77" t="s">
        <v>89</v>
      </c>
      <c r="DC5" s="77" t="s">
        <v>90</v>
      </c>
      <c r="DD5" s="77" t="s">
        <v>91</v>
      </c>
      <c r="DE5" s="77" t="s">
        <v>92</v>
      </c>
      <c r="DF5" s="77" t="s">
        <v>93</v>
      </c>
      <c r="DG5" s="77" t="s">
        <v>88</v>
      </c>
      <c r="DH5" s="77" t="s">
        <v>83</v>
      </c>
      <c r="DI5" s="77" t="s">
        <v>84</v>
      </c>
      <c r="DJ5" s="77" t="s">
        <v>85</v>
      </c>
      <c r="DK5" s="77" t="s">
        <v>86</v>
      </c>
      <c r="DL5" s="77" t="s">
        <v>87</v>
      </c>
      <c r="DM5" s="77" t="s">
        <v>89</v>
      </c>
      <c r="DN5" s="77" t="s">
        <v>90</v>
      </c>
      <c r="DO5" s="77" t="s">
        <v>91</v>
      </c>
      <c r="DP5" s="77" t="s">
        <v>92</v>
      </c>
      <c r="DQ5" s="77" t="s">
        <v>93</v>
      </c>
      <c r="DR5" s="77" t="s">
        <v>88</v>
      </c>
      <c r="DS5" s="77" t="s">
        <v>83</v>
      </c>
      <c r="DT5" s="77" t="s">
        <v>84</v>
      </c>
      <c r="DU5" s="77" t="s">
        <v>85</v>
      </c>
      <c r="DV5" s="77" t="s">
        <v>86</v>
      </c>
      <c r="DW5" s="77" t="s">
        <v>87</v>
      </c>
      <c r="DX5" s="77" t="s">
        <v>89</v>
      </c>
      <c r="DY5" s="77" t="s">
        <v>90</v>
      </c>
      <c r="DZ5" s="77" t="s">
        <v>91</v>
      </c>
      <c r="EA5" s="77" t="s">
        <v>92</v>
      </c>
      <c r="EB5" s="77" t="s">
        <v>93</v>
      </c>
      <c r="EC5" s="77" t="s">
        <v>88</v>
      </c>
      <c r="ED5" s="77" t="s">
        <v>83</v>
      </c>
      <c r="EE5" s="77" t="s">
        <v>84</v>
      </c>
      <c r="EF5" s="77" t="s">
        <v>85</v>
      </c>
      <c r="EG5" s="77" t="s">
        <v>86</v>
      </c>
      <c r="EH5" s="77" t="s">
        <v>87</v>
      </c>
      <c r="EI5" s="77" t="s">
        <v>89</v>
      </c>
      <c r="EJ5" s="77" t="s">
        <v>90</v>
      </c>
      <c r="EK5" s="77" t="s">
        <v>91</v>
      </c>
      <c r="EL5" s="77" t="s">
        <v>92</v>
      </c>
      <c r="EM5" s="77" t="s">
        <v>93</v>
      </c>
      <c r="EN5" s="77" t="s">
        <v>88</v>
      </c>
    </row>
    <row r="6" spans="1:144" s="64" customFormat="1">
      <c r="A6" s="65" t="s">
        <v>94</v>
      </c>
      <c r="B6" s="70">
        <f t="shared" ref="B6:W6" si="1">B7</f>
        <v>2022</v>
      </c>
      <c r="C6" s="70">
        <f t="shared" si="1"/>
        <v>172111</v>
      </c>
      <c r="D6" s="70">
        <f t="shared" si="1"/>
        <v>46</v>
      </c>
      <c r="E6" s="70">
        <f t="shared" si="1"/>
        <v>1</v>
      </c>
      <c r="F6" s="70">
        <f t="shared" si="1"/>
        <v>0</v>
      </c>
      <c r="G6" s="70">
        <f t="shared" si="1"/>
        <v>1</v>
      </c>
      <c r="H6" s="70" t="str">
        <f t="shared" si="1"/>
        <v>石川県　能美市</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52.85</v>
      </c>
      <c r="P6" s="80">
        <f t="shared" si="1"/>
        <v>99.89</v>
      </c>
      <c r="Q6" s="80">
        <f t="shared" si="1"/>
        <v>2882</v>
      </c>
      <c r="R6" s="80">
        <f t="shared" si="1"/>
        <v>49708</v>
      </c>
      <c r="S6" s="80">
        <f t="shared" si="1"/>
        <v>84.14</v>
      </c>
      <c r="T6" s="80">
        <f t="shared" si="1"/>
        <v>590.78</v>
      </c>
      <c r="U6" s="80">
        <f t="shared" si="1"/>
        <v>49601</v>
      </c>
      <c r="V6" s="80">
        <f t="shared" si="1"/>
        <v>51.55</v>
      </c>
      <c r="W6" s="80">
        <f t="shared" si="1"/>
        <v>962.19</v>
      </c>
      <c r="X6" s="86">
        <f t="shared" ref="X6:AG6" si="2">IF(X7="",NA(),X7)</f>
        <v>112.96</v>
      </c>
      <c r="Y6" s="86">
        <f t="shared" si="2"/>
        <v>112.17</v>
      </c>
      <c r="Z6" s="86">
        <f t="shared" si="2"/>
        <v>115.91</v>
      </c>
      <c r="AA6" s="86">
        <f t="shared" si="2"/>
        <v>119.1</v>
      </c>
      <c r="AB6" s="86">
        <f t="shared" si="2"/>
        <v>116.57</v>
      </c>
      <c r="AC6" s="86">
        <f t="shared" si="2"/>
        <v>111.44</v>
      </c>
      <c r="AD6" s="86">
        <f t="shared" si="2"/>
        <v>109.01</v>
      </c>
      <c r="AE6" s="86">
        <f t="shared" si="2"/>
        <v>108.83</v>
      </c>
      <c r="AF6" s="86">
        <f t="shared" si="2"/>
        <v>109.23</v>
      </c>
      <c r="AG6" s="86">
        <f t="shared" si="2"/>
        <v>108.04</v>
      </c>
      <c r="AH6" s="80" t="str">
        <f>IF(AH7="","",IF(AH7="-","【-】","【"&amp;SUBSTITUTE(TEXT(AH7,"#,##0.00"),"-","△")&amp;"】"))</f>
        <v>【108.70】</v>
      </c>
      <c r="AI6" s="80">
        <f t="shared" ref="AI6:AR6" si="3">IF(AI7="",NA(),AI7)</f>
        <v>0</v>
      </c>
      <c r="AJ6" s="80">
        <f t="shared" si="3"/>
        <v>0</v>
      </c>
      <c r="AK6" s="80">
        <f t="shared" si="3"/>
        <v>0</v>
      </c>
      <c r="AL6" s="80">
        <f t="shared" si="3"/>
        <v>0</v>
      </c>
      <c r="AM6" s="80">
        <f t="shared" si="3"/>
        <v>0</v>
      </c>
      <c r="AN6" s="86">
        <f t="shared" si="3"/>
        <v>1.03</v>
      </c>
      <c r="AO6" s="86">
        <f t="shared" si="3"/>
        <v>3.7</v>
      </c>
      <c r="AP6" s="86">
        <f t="shared" si="3"/>
        <v>4.34</v>
      </c>
      <c r="AQ6" s="86">
        <f t="shared" si="3"/>
        <v>4.6900000000000004</v>
      </c>
      <c r="AR6" s="86">
        <f t="shared" si="3"/>
        <v>4.72</v>
      </c>
      <c r="AS6" s="80" t="str">
        <f>IF(AS7="","",IF(AS7="-","【-】","【"&amp;SUBSTITUTE(TEXT(AS7,"#,##0.00"),"-","△")&amp;"】"))</f>
        <v>【1.34】</v>
      </c>
      <c r="AT6" s="86">
        <f t="shared" ref="AT6:BC6" si="4">IF(AT7="",NA(),AT7)</f>
        <v>84.47</v>
      </c>
      <c r="AU6" s="86">
        <f t="shared" si="4"/>
        <v>141.1</v>
      </c>
      <c r="AV6" s="86">
        <f t="shared" si="4"/>
        <v>150.54</v>
      </c>
      <c r="AW6" s="86">
        <f t="shared" si="4"/>
        <v>191.04</v>
      </c>
      <c r="AX6" s="86">
        <f t="shared" si="4"/>
        <v>210.11</v>
      </c>
      <c r="AY6" s="86">
        <f t="shared" si="4"/>
        <v>349.83</v>
      </c>
      <c r="AZ6" s="86">
        <f t="shared" si="4"/>
        <v>365.18</v>
      </c>
      <c r="BA6" s="86">
        <f t="shared" si="4"/>
        <v>327.77</v>
      </c>
      <c r="BB6" s="86">
        <f t="shared" si="4"/>
        <v>338.02</v>
      </c>
      <c r="BC6" s="86">
        <f t="shared" si="4"/>
        <v>345.94</v>
      </c>
      <c r="BD6" s="80" t="str">
        <f>IF(BD7="","",IF(BD7="-","【-】","【"&amp;SUBSTITUTE(TEXT(BD7,"#,##0.00"),"-","△")&amp;"】"))</f>
        <v>【252.29】</v>
      </c>
      <c r="BE6" s="86">
        <f t="shared" ref="BE6:BN6" si="5">IF(BE7="",NA(),BE7)</f>
        <v>636.54</v>
      </c>
      <c r="BF6" s="86">
        <f t="shared" si="5"/>
        <v>644.39</v>
      </c>
      <c r="BG6" s="86">
        <f t="shared" si="5"/>
        <v>601.19000000000005</v>
      </c>
      <c r="BH6" s="86">
        <f t="shared" si="5"/>
        <v>541.41</v>
      </c>
      <c r="BI6" s="86">
        <f t="shared" si="5"/>
        <v>536.87</v>
      </c>
      <c r="BJ6" s="86">
        <f t="shared" si="5"/>
        <v>314.87</v>
      </c>
      <c r="BK6" s="86">
        <f t="shared" si="5"/>
        <v>371.65</v>
      </c>
      <c r="BL6" s="86">
        <f t="shared" si="5"/>
        <v>397.1</v>
      </c>
      <c r="BM6" s="86">
        <f t="shared" si="5"/>
        <v>379.91</v>
      </c>
      <c r="BN6" s="86">
        <f t="shared" si="5"/>
        <v>386.61</v>
      </c>
      <c r="BO6" s="80" t="str">
        <f>IF(BO7="","",IF(BO7="-","【-】","【"&amp;SUBSTITUTE(TEXT(BO7,"#,##0.00"),"-","△")&amp;"】"))</f>
        <v>【268.07】</v>
      </c>
      <c r="BP6" s="86">
        <f t="shared" ref="BP6:BY6" si="6">IF(BP7="",NA(),BP7)</f>
        <v>92.6</v>
      </c>
      <c r="BQ6" s="86">
        <f t="shared" si="6"/>
        <v>97.02</v>
      </c>
      <c r="BR6" s="86">
        <f t="shared" si="6"/>
        <v>102.63</v>
      </c>
      <c r="BS6" s="86">
        <f t="shared" si="6"/>
        <v>111.25</v>
      </c>
      <c r="BT6" s="86">
        <f t="shared" si="6"/>
        <v>110.19</v>
      </c>
      <c r="BU6" s="86">
        <f t="shared" si="6"/>
        <v>103.54</v>
      </c>
      <c r="BV6" s="86">
        <f t="shared" si="6"/>
        <v>98.77</v>
      </c>
      <c r="BW6" s="86">
        <f t="shared" si="6"/>
        <v>95.79</v>
      </c>
      <c r="BX6" s="86">
        <f t="shared" si="6"/>
        <v>98.3</v>
      </c>
      <c r="BY6" s="86">
        <f t="shared" si="6"/>
        <v>93.82</v>
      </c>
      <c r="BZ6" s="80" t="str">
        <f>IF(BZ7="","",IF(BZ7="-","【-】","【"&amp;SUBSTITUTE(TEXT(BZ7,"#,##0.00"),"-","△")&amp;"】"))</f>
        <v>【97.47】</v>
      </c>
      <c r="CA6" s="86">
        <f t="shared" ref="CA6:CJ6" si="7">IF(CA7="",NA(),CA7)</f>
        <v>120.35</v>
      </c>
      <c r="CB6" s="86">
        <f t="shared" si="7"/>
        <v>122.39</v>
      </c>
      <c r="CC6" s="86">
        <f t="shared" si="7"/>
        <v>117.56</v>
      </c>
      <c r="CD6" s="86">
        <f t="shared" si="7"/>
        <v>112.78</v>
      </c>
      <c r="CE6" s="86">
        <f t="shared" si="7"/>
        <v>115.23</v>
      </c>
      <c r="CF6" s="86">
        <f t="shared" si="7"/>
        <v>167.46</v>
      </c>
      <c r="CG6" s="86">
        <f t="shared" si="7"/>
        <v>173.67</v>
      </c>
      <c r="CH6" s="86">
        <f t="shared" si="7"/>
        <v>171.13</v>
      </c>
      <c r="CI6" s="86">
        <f t="shared" si="7"/>
        <v>173.7</v>
      </c>
      <c r="CJ6" s="86">
        <f t="shared" si="7"/>
        <v>178.94</v>
      </c>
      <c r="CK6" s="80" t="str">
        <f>IF(CK7="","",IF(CK7="-","【-】","【"&amp;SUBSTITUTE(TEXT(CK7,"#,##0.00"),"-","△")&amp;"】"))</f>
        <v>【174.75】</v>
      </c>
      <c r="CL6" s="86">
        <f t="shared" ref="CL6:CU6" si="8">IF(CL7="",NA(),CL7)</f>
        <v>48.76</v>
      </c>
      <c r="CM6" s="86">
        <f t="shared" si="8"/>
        <v>47.86</v>
      </c>
      <c r="CN6" s="86">
        <f t="shared" si="8"/>
        <v>48.14</v>
      </c>
      <c r="CO6" s="86">
        <f t="shared" si="8"/>
        <v>49.23</v>
      </c>
      <c r="CP6" s="86">
        <f t="shared" si="8"/>
        <v>48.17</v>
      </c>
      <c r="CQ6" s="86">
        <f t="shared" si="8"/>
        <v>59.46</v>
      </c>
      <c r="CR6" s="86">
        <f t="shared" si="8"/>
        <v>59.67</v>
      </c>
      <c r="CS6" s="86">
        <f t="shared" si="8"/>
        <v>60.12</v>
      </c>
      <c r="CT6" s="86">
        <f t="shared" si="8"/>
        <v>60.34</v>
      </c>
      <c r="CU6" s="86">
        <f t="shared" si="8"/>
        <v>59.54</v>
      </c>
      <c r="CV6" s="80" t="str">
        <f>IF(CV7="","",IF(CV7="-","【-】","【"&amp;SUBSTITUTE(TEXT(CV7,"#,##0.00"),"-","△")&amp;"】"))</f>
        <v>【59.97】</v>
      </c>
      <c r="CW6" s="86">
        <f t="shared" ref="CW6:DF6" si="9">IF(CW7="",NA(),CW7)</f>
        <v>93.27</v>
      </c>
      <c r="CX6" s="86">
        <f t="shared" si="9"/>
        <v>91.7</v>
      </c>
      <c r="CY6" s="86">
        <f t="shared" si="9"/>
        <v>92.17</v>
      </c>
      <c r="CZ6" s="86">
        <f t="shared" si="9"/>
        <v>91.11</v>
      </c>
      <c r="DA6" s="86">
        <f t="shared" si="9"/>
        <v>90.22</v>
      </c>
      <c r="DB6" s="86">
        <f t="shared" si="9"/>
        <v>87.41</v>
      </c>
      <c r="DC6" s="86">
        <f t="shared" si="9"/>
        <v>84.6</v>
      </c>
      <c r="DD6" s="86">
        <f t="shared" si="9"/>
        <v>84.24</v>
      </c>
      <c r="DE6" s="86">
        <f t="shared" si="9"/>
        <v>84.19</v>
      </c>
      <c r="DF6" s="86">
        <f t="shared" si="9"/>
        <v>83.93</v>
      </c>
      <c r="DG6" s="80" t="str">
        <f>IF(DG7="","",IF(DG7="-","【-】","【"&amp;SUBSTITUTE(TEXT(DG7,"#,##0.00"),"-","△")&amp;"】"))</f>
        <v>【89.76】</v>
      </c>
      <c r="DH6" s="86">
        <f t="shared" ref="DH6:DQ6" si="10">IF(DH7="",NA(),DH7)</f>
        <v>52.43</v>
      </c>
      <c r="DI6" s="86">
        <f t="shared" si="10"/>
        <v>52.26</v>
      </c>
      <c r="DJ6" s="86">
        <f t="shared" si="10"/>
        <v>53.96</v>
      </c>
      <c r="DK6" s="86">
        <f t="shared" si="10"/>
        <v>55.49</v>
      </c>
      <c r="DL6" s="86">
        <f t="shared" si="10"/>
        <v>57.51</v>
      </c>
      <c r="DM6" s="86">
        <f t="shared" si="10"/>
        <v>47.62</v>
      </c>
      <c r="DN6" s="86">
        <f t="shared" si="10"/>
        <v>48.17</v>
      </c>
      <c r="DO6" s="86">
        <f t="shared" si="10"/>
        <v>48.83</v>
      </c>
      <c r="DP6" s="86">
        <f t="shared" si="10"/>
        <v>49.96</v>
      </c>
      <c r="DQ6" s="86">
        <f t="shared" si="10"/>
        <v>50.82</v>
      </c>
      <c r="DR6" s="80" t="str">
        <f>IF(DR7="","",IF(DR7="-","【-】","【"&amp;SUBSTITUTE(TEXT(DR7,"#,##0.00"),"-","△")&amp;"】"))</f>
        <v>【51.51】</v>
      </c>
      <c r="DS6" s="86">
        <f t="shared" ref="DS6:EB6" si="11">IF(DS7="",NA(),DS7)</f>
        <v>1.98</v>
      </c>
      <c r="DT6" s="86">
        <f t="shared" si="11"/>
        <v>2.62</v>
      </c>
      <c r="DU6" s="86">
        <f t="shared" si="11"/>
        <v>5.51</v>
      </c>
      <c r="DV6" s="86">
        <f t="shared" si="11"/>
        <v>5.5</v>
      </c>
      <c r="DW6" s="86">
        <f t="shared" si="11"/>
        <v>10.96</v>
      </c>
      <c r="DX6" s="86">
        <f t="shared" si="11"/>
        <v>16.27</v>
      </c>
      <c r="DY6" s="86">
        <f t="shared" si="11"/>
        <v>17.12</v>
      </c>
      <c r="DZ6" s="86">
        <f t="shared" si="11"/>
        <v>18.18</v>
      </c>
      <c r="EA6" s="86">
        <f t="shared" si="11"/>
        <v>19.32</v>
      </c>
      <c r="EB6" s="86">
        <f t="shared" si="11"/>
        <v>21.16</v>
      </c>
      <c r="EC6" s="80" t="str">
        <f>IF(EC7="","",IF(EC7="-","【-】","【"&amp;SUBSTITUTE(TEXT(EC7,"#,##0.00"),"-","△")&amp;"】"))</f>
        <v>【23.75】</v>
      </c>
      <c r="ED6" s="86">
        <f t="shared" ref="ED6:EM6" si="12">IF(ED7="",NA(),ED7)</f>
        <v>0.53</v>
      </c>
      <c r="EE6" s="86">
        <f t="shared" si="12"/>
        <v>0.3</v>
      </c>
      <c r="EF6" s="86">
        <f t="shared" si="12"/>
        <v>0.1</v>
      </c>
      <c r="EG6" s="86">
        <f t="shared" si="12"/>
        <v>0.1</v>
      </c>
      <c r="EH6" s="86">
        <f t="shared" si="12"/>
        <v>0.41</v>
      </c>
      <c r="EI6" s="86">
        <f t="shared" si="12"/>
        <v>0.63</v>
      </c>
      <c r="EJ6" s="86">
        <f t="shared" si="12"/>
        <v>0.54</v>
      </c>
      <c r="EK6" s="86">
        <f t="shared" si="12"/>
        <v>0.56999999999999995</v>
      </c>
      <c r="EL6" s="86">
        <f t="shared" si="12"/>
        <v>0.52</v>
      </c>
      <c r="EM6" s="86">
        <f t="shared" si="12"/>
        <v>0.48</v>
      </c>
      <c r="EN6" s="80" t="str">
        <f>IF(EN7="","",IF(EN7="-","【-】","【"&amp;SUBSTITUTE(TEXT(EN7,"#,##0.00"),"-","△")&amp;"】"))</f>
        <v>【0.67】</v>
      </c>
    </row>
    <row r="7" spans="1:144" s="64" customFormat="1">
      <c r="A7" s="65"/>
      <c r="B7" s="71">
        <v>2022</v>
      </c>
      <c r="C7" s="71">
        <v>172111</v>
      </c>
      <c r="D7" s="71">
        <v>46</v>
      </c>
      <c r="E7" s="71">
        <v>1</v>
      </c>
      <c r="F7" s="71">
        <v>0</v>
      </c>
      <c r="G7" s="71">
        <v>1</v>
      </c>
      <c r="H7" s="71" t="s">
        <v>95</v>
      </c>
      <c r="I7" s="71" t="s">
        <v>96</v>
      </c>
      <c r="J7" s="71" t="s">
        <v>97</v>
      </c>
      <c r="K7" s="71" t="s">
        <v>98</v>
      </c>
      <c r="L7" s="71" t="s">
        <v>22</v>
      </c>
      <c r="M7" s="71" t="s">
        <v>13</v>
      </c>
      <c r="N7" s="81" t="s">
        <v>99</v>
      </c>
      <c r="O7" s="81">
        <v>52.85</v>
      </c>
      <c r="P7" s="81">
        <v>99.89</v>
      </c>
      <c r="Q7" s="81">
        <v>2882</v>
      </c>
      <c r="R7" s="81">
        <v>49708</v>
      </c>
      <c r="S7" s="81">
        <v>84.14</v>
      </c>
      <c r="T7" s="81">
        <v>590.78</v>
      </c>
      <c r="U7" s="81">
        <v>49601</v>
      </c>
      <c r="V7" s="81">
        <v>51.55</v>
      </c>
      <c r="W7" s="81">
        <v>962.19</v>
      </c>
      <c r="X7" s="81">
        <v>112.96</v>
      </c>
      <c r="Y7" s="81">
        <v>112.17</v>
      </c>
      <c r="Z7" s="81">
        <v>115.91</v>
      </c>
      <c r="AA7" s="81">
        <v>119.1</v>
      </c>
      <c r="AB7" s="81">
        <v>116.57</v>
      </c>
      <c r="AC7" s="81">
        <v>111.44</v>
      </c>
      <c r="AD7" s="81">
        <v>109.01</v>
      </c>
      <c r="AE7" s="81">
        <v>108.83</v>
      </c>
      <c r="AF7" s="81">
        <v>109.23</v>
      </c>
      <c r="AG7" s="81">
        <v>108.04</v>
      </c>
      <c r="AH7" s="81">
        <v>108.7</v>
      </c>
      <c r="AI7" s="81">
        <v>0</v>
      </c>
      <c r="AJ7" s="81">
        <v>0</v>
      </c>
      <c r="AK7" s="81">
        <v>0</v>
      </c>
      <c r="AL7" s="81">
        <v>0</v>
      </c>
      <c r="AM7" s="81">
        <v>0</v>
      </c>
      <c r="AN7" s="81">
        <v>1.03</v>
      </c>
      <c r="AO7" s="81">
        <v>3.7</v>
      </c>
      <c r="AP7" s="81">
        <v>4.34</v>
      </c>
      <c r="AQ7" s="81">
        <v>4.6900000000000004</v>
      </c>
      <c r="AR7" s="81">
        <v>4.72</v>
      </c>
      <c r="AS7" s="81">
        <v>1.34</v>
      </c>
      <c r="AT7" s="81">
        <v>84.47</v>
      </c>
      <c r="AU7" s="81">
        <v>141.1</v>
      </c>
      <c r="AV7" s="81">
        <v>150.54</v>
      </c>
      <c r="AW7" s="81">
        <v>191.04</v>
      </c>
      <c r="AX7" s="81">
        <v>210.11</v>
      </c>
      <c r="AY7" s="81">
        <v>349.83</v>
      </c>
      <c r="AZ7" s="81">
        <v>365.18</v>
      </c>
      <c r="BA7" s="81">
        <v>327.77</v>
      </c>
      <c r="BB7" s="81">
        <v>338.02</v>
      </c>
      <c r="BC7" s="81">
        <v>345.94</v>
      </c>
      <c r="BD7" s="81">
        <v>252.29</v>
      </c>
      <c r="BE7" s="81">
        <v>636.54</v>
      </c>
      <c r="BF7" s="81">
        <v>644.39</v>
      </c>
      <c r="BG7" s="81">
        <v>601.19000000000005</v>
      </c>
      <c r="BH7" s="81">
        <v>541.41</v>
      </c>
      <c r="BI7" s="81">
        <v>536.87</v>
      </c>
      <c r="BJ7" s="81">
        <v>314.87</v>
      </c>
      <c r="BK7" s="81">
        <v>371.65</v>
      </c>
      <c r="BL7" s="81">
        <v>397.1</v>
      </c>
      <c r="BM7" s="81">
        <v>379.91</v>
      </c>
      <c r="BN7" s="81">
        <v>386.61</v>
      </c>
      <c r="BO7" s="81">
        <v>268.07</v>
      </c>
      <c r="BP7" s="81">
        <v>92.6</v>
      </c>
      <c r="BQ7" s="81">
        <v>97.02</v>
      </c>
      <c r="BR7" s="81">
        <v>102.63</v>
      </c>
      <c r="BS7" s="81">
        <v>111.25</v>
      </c>
      <c r="BT7" s="81">
        <v>110.19</v>
      </c>
      <c r="BU7" s="81">
        <v>103.54</v>
      </c>
      <c r="BV7" s="81">
        <v>98.77</v>
      </c>
      <c r="BW7" s="81">
        <v>95.79</v>
      </c>
      <c r="BX7" s="81">
        <v>98.3</v>
      </c>
      <c r="BY7" s="81">
        <v>93.82</v>
      </c>
      <c r="BZ7" s="81">
        <v>97.47</v>
      </c>
      <c r="CA7" s="81">
        <v>120.35</v>
      </c>
      <c r="CB7" s="81">
        <v>122.39</v>
      </c>
      <c r="CC7" s="81">
        <v>117.56</v>
      </c>
      <c r="CD7" s="81">
        <v>112.78</v>
      </c>
      <c r="CE7" s="81">
        <v>115.23</v>
      </c>
      <c r="CF7" s="81">
        <v>167.46</v>
      </c>
      <c r="CG7" s="81">
        <v>173.67</v>
      </c>
      <c r="CH7" s="81">
        <v>171.13</v>
      </c>
      <c r="CI7" s="81">
        <v>173.7</v>
      </c>
      <c r="CJ7" s="81">
        <v>178.94</v>
      </c>
      <c r="CK7" s="81">
        <v>174.75</v>
      </c>
      <c r="CL7" s="81">
        <v>48.76</v>
      </c>
      <c r="CM7" s="81">
        <v>47.86</v>
      </c>
      <c r="CN7" s="81">
        <v>48.14</v>
      </c>
      <c r="CO7" s="81">
        <v>49.23</v>
      </c>
      <c r="CP7" s="81">
        <v>48.17</v>
      </c>
      <c r="CQ7" s="81">
        <v>59.46</v>
      </c>
      <c r="CR7" s="81">
        <v>59.67</v>
      </c>
      <c r="CS7" s="81">
        <v>60.12</v>
      </c>
      <c r="CT7" s="81">
        <v>60.34</v>
      </c>
      <c r="CU7" s="81">
        <v>59.54</v>
      </c>
      <c r="CV7" s="81">
        <v>59.97</v>
      </c>
      <c r="CW7" s="81">
        <v>93.27</v>
      </c>
      <c r="CX7" s="81">
        <v>91.7</v>
      </c>
      <c r="CY7" s="81">
        <v>92.17</v>
      </c>
      <c r="CZ7" s="81">
        <v>91.11</v>
      </c>
      <c r="DA7" s="81">
        <v>90.22</v>
      </c>
      <c r="DB7" s="81">
        <v>87.41</v>
      </c>
      <c r="DC7" s="81">
        <v>84.6</v>
      </c>
      <c r="DD7" s="81">
        <v>84.24</v>
      </c>
      <c r="DE7" s="81">
        <v>84.19</v>
      </c>
      <c r="DF7" s="81">
        <v>83.93</v>
      </c>
      <c r="DG7" s="81">
        <v>89.76</v>
      </c>
      <c r="DH7" s="81">
        <v>52.43</v>
      </c>
      <c r="DI7" s="81">
        <v>52.26</v>
      </c>
      <c r="DJ7" s="81">
        <v>53.96</v>
      </c>
      <c r="DK7" s="81">
        <v>55.49</v>
      </c>
      <c r="DL7" s="81">
        <v>57.51</v>
      </c>
      <c r="DM7" s="81">
        <v>47.62</v>
      </c>
      <c r="DN7" s="81">
        <v>48.17</v>
      </c>
      <c r="DO7" s="81">
        <v>48.83</v>
      </c>
      <c r="DP7" s="81">
        <v>49.96</v>
      </c>
      <c r="DQ7" s="81">
        <v>50.82</v>
      </c>
      <c r="DR7" s="81">
        <v>51.51</v>
      </c>
      <c r="DS7" s="81">
        <v>1.98</v>
      </c>
      <c r="DT7" s="81">
        <v>2.62</v>
      </c>
      <c r="DU7" s="81">
        <v>5.51</v>
      </c>
      <c r="DV7" s="81">
        <v>5.5</v>
      </c>
      <c r="DW7" s="81">
        <v>10.96</v>
      </c>
      <c r="DX7" s="81">
        <v>16.27</v>
      </c>
      <c r="DY7" s="81">
        <v>17.12</v>
      </c>
      <c r="DZ7" s="81">
        <v>18.18</v>
      </c>
      <c r="EA7" s="81">
        <v>19.32</v>
      </c>
      <c r="EB7" s="81">
        <v>21.16</v>
      </c>
      <c r="EC7" s="81">
        <v>23.75</v>
      </c>
      <c r="ED7" s="81">
        <v>0.53</v>
      </c>
      <c r="EE7" s="81">
        <v>0.3</v>
      </c>
      <c r="EF7" s="81">
        <v>0.1</v>
      </c>
      <c r="EG7" s="81">
        <v>0.1</v>
      </c>
      <c r="EH7" s="81">
        <v>0.41</v>
      </c>
      <c r="EI7" s="81">
        <v>0.63</v>
      </c>
      <c r="EJ7" s="81">
        <v>0.54</v>
      </c>
      <c r="EK7" s="81">
        <v>0.56999999999999995</v>
      </c>
      <c r="EL7" s="81">
        <v>0.52</v>
      </c>
      <c r="EM7" s="81">
        <v>0.48</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中川　慎一郎</cp:lastModifiedBy>
  <dcterms:created xsi:type="dcterms:W3CDTF">2023-12-05T00:53:09Z</dcterms:created>
  <dcterms:modified xsi:type="dcterms:W3CDTF">2024-01-31T06:30:22Z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2024-01-31T06:30:22Z</vt:filetime>
  </property>
</Properties>
</file>