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l/nw0iCGsmmAJw3NDJza5ywaEM6aGXfnXyn5jenyR8por2xEusP8maKgtlj5XkQivkz7vMDJQMDdPOkWKHc+g==" workbookSaltValue="M7MAbnn4413kNIvbdiyWo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<sst xmlns="http://schemas.openxmlformats.org/spreadsheetml/2006/main" xmlns:r="http://schemas.openxmlformats.org/officeDocument/2006/relationships" count="115" uniqueCount="115">
  <si>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</si>
  <si>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</si>
  <si>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</si>
  <si>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</si>
  <si>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</si>
  <si>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</si>
  <si>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</si>
  <si>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</si>
  <si>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</si>
  <si>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</si>
  <si>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</si>
  <si>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</si>
  <si>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</si>
  <si>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</si>
  <si>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</si>
  <si>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</si>
  <si>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</si>
  <si>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</si>
  <si>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</si>
  <si>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</si>
  <si>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</si>
  <si>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</si>
  <si>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</si>
  <si>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</si>
  <si>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</si>
  <si>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</si>
  <si>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</si>
  <si>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</si>
  <si>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</si>
  <si>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</si>
  <si>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</si>
  <si>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</si>
  <si>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</si>
  <si>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</si>
  <si>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</si>
  <si>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</si>
  <si>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</si>
  <si>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</si>
  <si>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</si>
  <si>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</si>
  <si>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</si>
  <si>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</si>
  <si>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</si>
  <si>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</si>
  <si>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</si>
  <si>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</si>
  <si>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</si>
  <si>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</si>
  <si>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</si>
  <si>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</si>
  <si>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</si>
  <si>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</si>
  <si>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</si>
  <si>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</si>
  <si>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</si>
  <si>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</si>
  <si>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</si>
  <si>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</si>
  <si>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</si>
  <si>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</si>
  <si>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</si>
  <si>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</si>
  <si>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</si>
  <si>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</si>
  <si>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</si>
  <si>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</si>
  <si>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</si>
  <si>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</si>
  <si>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</si>
  <si>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</si>
  <si>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</si>
  <si>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</si>
  <si>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</si>
  <si>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</si>
  <si>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</si>
  <si>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</si>
  <si>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</si>
  <si>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</si>
  <si>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</si>
  <si>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</si>
  <si>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</si>
  <si>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</si>
  <si>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</si>
  <si>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</si>
  <si>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</si>
  <si>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</si>
  <si>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</si>
  <si>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</si>
  <si>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</si>
  <si>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</si>
  <si>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</si>
  <si>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</si>
  <si>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</si>
  <si>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</si>
  <si>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</si>
  <si>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</si>
  <si>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</si>
  <si>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</si>
  <si>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</si>
  <si>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</si>
  <si>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</si>
  <si>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</si>
  <si>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</si>
  <si>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</si>
  <si>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</si>
  <si>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</si>
  <si>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</si>
  <si>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</si>
  <si>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</si>
  <si>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</si>
  <si>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</si>
  <si>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</si>
  <si>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減価償却率は年々増加傾向にあり、今後も老朽化が進むことが予想されます。今後は経営戦略の見直しに併せ、適正な年間投資額を設定し、平準化を図りながら、順次、計画的に更新を図って行きます。</t>
  </si>
  <si>
    <t>下水道の普及促進のため整備を積極的に行ってきた結果、高い面整備率が確保できた一方で事業規模に対する企業債残高が多額になっており、現行の使用料単価では賄うことができず、一般会計からの繰入金によって経営が持続可能なものとなっています。今後は、使用料水準を考慮し、経営の安定化に努める必要があります。</t>
  </si>
  <si>
    <r>
      <t>経常収支比率については、黒字を示す100％以上を維持しており、累積欠損金もないことから健全な経営状況と言えます。また、流動比率は100％を下回っていますが、これは公共下水道事業の性質上、流動負債の中に下水道整備に充てられた企業債が多く含まれているもので、経営上大きな問題はありませんが、</t>
    </r>
    <r>
      <rPr>
        <sz val="11"/>
        <color auto="1"/>
        <rFont val="ＭＳ ゴシック"/>
      </rPr>
      <t>今</t>
    </r>
    <r>
      <rPr>
        <sz val="11"/>
        <color auto="1"/>
        <rFont val="ＭＳ ゴシック"/>
      </rPr>
      <t>後の推移には留意していく必要があります。このほか、企業債残高対事業規模比率は、類似団体を大きく上回っています。これは、下水道整備を積極的に取り組んだものであり、その結果、市内の99％が整備完了となっております。さらに、経費回収率は昨年度より上昇しましたが、依然として100％を下回っています。その他、費用の効率化を表す汚水処理原価においては、現行の使用料単価を上回っており、一般会計からの繰入金に頼らざるを得ない状況であると言えます。一方で、水洗化率は、類似団体とほぼ同水準ですが、今後も引き続き普及促進活動を進め、水洗化率の向上に努めて行きます。</t>
    </r>
    <rPh sb="69" eb="71">
      <t>シタマワ</t>
    </rPh>
    <rPh sb="81" eb="83">
      <t>コウキョウ</t>
    </rPh>
    <rPh sb="83" eb="86">
      <t>ゲスイドウ</t>
    </rPh>
    <rPh sb="86" eb="88">
      <t>ジギョウ</t>
    </rPh>
    <rPh sb="100" eb="103">
      <t>ゲスイドウ</t>
    </rPh>
    <rPh sb="103" eb="105">
      <t>セイビ</t>
    </rPh>
    <rPh sb="106" eb="107">
      <t>ア</t>
    </rPh>
    <rPh sb="111" eb="113">
      <t>キギョウ</t>
    </rPh>
    <rPh sb="113" eb="114">
      <t>サイ</t>
    </rPh>
    <rPh sb="115" eb="116">
      <t>オオ</t>
    </rPh>
    <rPh sb="117" eb="118">
      <t>フク</t>
    </rPh>
    <rPh sb="143" eb="145">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</si>
</sst>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7.0000000000000007e-002</c:v>
                </c:pt>
                <c:pt idx="1">
                  <c:v>4.e-002</c:v>
                </c:pt>
                <c:pt idx="2">
                  <c:v>5.e-002</c:v>
                </c:pt>
                <c:pt idx="3">
                  <c:v>0.38</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c:v>
                </c:pt>
                <c:pt idx="2">
                  <c:v>9.e-002</c:v>
                </c:pt>
                <c:pt idx="3">
                  <c:v>9.e-002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104.42</c:v>
                </c:pt>
                <c:pt idx="1">
                  <c:v>104.76</c:v>
                </c:pt>
                <c:pt idx="2">
                  <c:v>101.43</c:v>
                </c:pt>
                <c:pt idx="3">
                  <c:v>103.22</c:v>
                </c:pt>
                <c:pt idx="4">
                  <c:v>106.35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108.03</c:v>
                </c:pt>
                <c:pt idx="1">
                  <c:v>106.9</c:v>
                </c:pt>
                <c:pt idx="2">
                  <c:v>106.99</c:v>
                </c:pt>
                <c:pt idx="3">
                  <c:v>107.85</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17.600000000000001</c:v>
                </c:pt>
                <c:pt idx="1">
                  <c:v>20.05</c:v>
                </c:pt>
                <c:pt idx="2">
                  <c:v>22.47</c:v>
                </c:pt>
                <c:pt idx="3">
                  <c:v>24.85</c:v>
                </c:pt>
                <c:pt idx="4">
                  <c:v>27.12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25.61</c:v>
                </c:pt>
                <c:pt idx="1">
                  <c:v>26.13</c:v>
                </c:pt>
                <c:pt idx="2">
                  <c:v>26.36</c:v>
                </c:pt>
                <c:pt idx="3">
                  <c:v>23.79</c:v>
                </c:pt>
                <c:pt idx="4">
                  <c:v>25.66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1.07</c:v>
                </c:pt>
                <c:pt idx="1">
                  <c:v>1.03</c:v>
                </c:pt>
                <c:pt idx="2">
                  <c:v>1.43</c:v>
                </c:pt>
                <c:pt idx="3">
                  <c:v>1.22</c:v>
                </c:pt>
                <c:pt idx="4">
                  <c:v>1.61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13.55</c:v>
                </c:pt>
                <c:pt idx="1">
                  <c:v>9.06</c:v>
                </c:pt>
                <c:pt idx="2">
                  <c:v>7.42</c:v>
                </c:pt>
                <c:pt idx="3">
                  <c:v>4.72</c:v>
                </c:pt>
                <c:pt idx="4">
                  <c:v>4.49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73.400000000000006</c:v>
                </c:pt>
                <c:pt idx="1">
                  <c:v>76.09</c:v>
                </c:pt>
                <c:pt idx="2">
                  <c:v>71.37</c:v>
                </c:pt>
                <c:pt idx="3">
                  <c:v>63.69</c:v>
                </c:pt>
                <c:pt idx="4">
                  <c:v>58.06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78.45</c:v>
                </c:pt>
                <c:pt idx="1">
                  <c:v>76.31</c:v>
                </c:pt>
                <c:pt idx="2">
                  <c:v>68.180000000000007</c:v>
                </c:pt>
                <c:pt idx="3">
                  <c:v>67.930000000000007</c:v>
                </c:pt>
                <c:pt idx="4">
                  <c:v>68.53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1681.6</c:v>
                </c:pt>
                <c:pt idx="1">
                  <c:v>1599.74</c:v>
                </c:pt>
                <c:pt idx="2">
                  <c:v>1547.73</c:v>
                </c:pt>
                <c:pt idx="3">
                  <c:v>1474.1</c:v>
                </c:pt>
                <c:pt idx="4">
                  <c:v>1815.01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799.41</c:v>
                </c:pt>
                <c:pt idx="1">
                  <c:v>820.36</c:v>
                </c:pt>
                <c:pt idx="2">
                  <c:v>847.44</c:v>
                </c:pt>
                <c:pt idx="3">
                  <c:v>857.88</c:v>
                </c:pt>
                <c:pt idx="4">
                  <c:v>825.1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95.11</c:v>
                </c:pt>
                <c:pt idx="1">
                  <c:v>91.2</c:v>
                </c:pt>
                <c:pt idx="2">
                  <c:v>90.6</c:v>
                </c:pt>
                <c:pt idx="3">
                  <c:v>81.69</c:v>
                </c:pt>
                <c:pt idx="4">
                  <c:v>92.18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96.54</c:v>
                </c:pt>
                <c:pt idx="1">
                  <c:v>95.4</c:v>
                </c:pt>
                <c:pt idx="2">
                  <c:v>94.69</c:v>
                </c:pt>
                <c:pt idx="3">
                  <c:v>94.97</c:v>
                </c:pt>
                <c:pt idx="4">
                  <c:v>97.07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143.33000000000001</c:v>
                </c:pt>
                <c:pt idx="1">
                  <c:v>150</c:v>
                </c:pt>
                <c:pt idx="2">
                  <c:v>150.83000000000001</c:v>
                </c:pt>
                <c:pt idx="3">
                  <c:v>167.66</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162.81</c:v>
                </c:pt>
                <c:pt idx="1">
                  <c:v>163.19999999999999</c:v>
                </c:pt>
                <c:pt idx="2">
                  <c:v>159.78</c:v>
                </c:pt>
                <c:pt idx="3">
                  <c:v>159.49</c:v>
                </c:pt>
                <c:pt idx="4">
                  <c:v>157.81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71.22</c:v>
                </c:pt>
                <c:pt idx="1">
                  <c:v>67.78</c:v>
                </c:pt>
                <c:pt idx="2">
                  <c:v>57.78</c:v>
                </c:pt>
                <c:pt idx="3">
                  <c:v>49.33</c:v>
                </c:pt>
                <c:pt idx="4">
                  <c:v>40.83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64.959999999999994</c:v>
                </c:pt>
                <c:pt idx="1">
                  <c:v>65.040000000000006</c:v>
                </c:pt>
                <c:pt idx="2">
                  <c:v>68.31</c:v>
                </c:pt>
                <c:pt idx="3">
                  <c:v>65.28</c:v>
                </c:pt>
                <c:pt idx="4">
                  <c:v>64.92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92.58</c:v>
                </c:pt>
                <c:pt idx="1">
                  <c:v>92.63</c:v>
                </c:pt>
                <c:pt idx="2">
                  <c:v>92.79</c:v>
                </c:pt>
                <c:pt idx="3">
                  <c:v>92.82</c:v>
                </c:pt>
                <c:pt idx="4">
                  <c:v>92.87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92.3</c:v>
                </c:pt>
                <c:pt idx="1">
                  <c:v>92.55</c:v>
                </c:pt>
                <c:pt idx="2">
                  <c:v>92.62</c:v>
                </c:pt>
                <c:pt idx="3">
                  <c:v>92.72</c:v>
                </c:pt>
                <c:pt idx="4">
                  <c:v>92.88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49769</v>
      </c>
      <c r="AM8" s="21"/>
      <c r="AN8" s="21"/>
      <c r="AO8" s="21"/>
      <c r="AP8" s="21"/>
      <c r="AQ8" s="21"/>
      <c r="AR8" s="21"/>
      <c r="AS8" s="21"/>
      <c r="AT8" s="7">
        <f>データ!T6</f>
        <v>84.14</v>
      </c>
      <c r="AU8" s="7"/>
      <c r="AV8" s="7"/>
      <c r="AW8" s="7"/>
      <c r="AX8" s="7"/>
      <c r="AY8" s="7"/>
      <c r="AZ8" s="7"/>
      <c r="BA8" s="7"/>
      <c r="BB8" s="7">
        <f>データ!U6</f>
        <v>591.5</v>
      </c>
      <c r="BC8" s="7"/>
      <c r="BD8" s="7"/>
      <c r="BE8" s="7"/>
      <c r="BF8" s="7"/>
      <c r="BG8" s="7"/>
      <c r="BH8" s="7"/>
      <c r="BI8" s="7"/>
      <c r="BJ8" s="3"/>
      <c r="BK8" s="3"/>
      <c r="BL8" s="27" t="s">
        <v>14</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49.04</v>
      </c>
      <c r="J10" s="7"/>
      <c r="K10" s="7"/>
      <c r="L10" s="7"/>
      <c r="M10" s="7"/>
      <c r="N10" s="7"/>
      <c r="O10" s="7"/>
      <c r="P10" s="7">
        <f>データ!P6</f>
        <v>93.31</v>
      </c>
      <c r="Q10" s="7"/>
      <c r="R10" s="7"/>
      <c r="S10" s="7"/>
      <c r="T10" s="7"/>
      <c r="U10" s="7"/>
      <c r="V10" s="7"/>
      <c r="W10" s="7">
        <f>データ!Q6</f>
        <v>91.14</v>
      </c>
      <c r="X10" s="7"/>
      <c r="Y10" s="7"/>
      <c r="Z10" s="7"/>
      <c r="AA10" s="7"/>
      <c r="AB10" s="7"/>
      <c r="AC10" s="7"/>
      <c r="AD10" s="21">
        <f>データ!R6</f>
        <v>3080</v>
      </c>
      <c r="AE10" s="21"/>
      <c r="AF10" s="21"/>
      <c r="AG10" s="21"/>
      <c r="AH10" s="21"/>
      <c r="AI10" s="21"/>
      <c r="AJ10" s="21"/>
      <c r="AK10" s="2"/>
      <c r="AL10" s="21">
        <f>データ!V6</f>
        <v>46217</v>
      </c>
      <c r="AM10" s="21"/>
      <c r="AN10" s="21"/>
      <c r="AO10" s="21"/>
      <c r="AP10" s="21"/>
      <c r="AQ10" s="21"/>
      <c r="AR10" s="21"/>
      <c r="AS10" s="21"/>
      <c r="AT10" s="7">
        <f>データ!W6</f>
        <v>15.48</v>
      </c>
      <c r="AU10" s="7"/>
      <c r="AV10" s="7"/>
      <c r="AW10" s="7"/>
      <c r="AX10" s="7"/>
      <c r="AY10" s="7"/>
      <c r="AZ10" s="7"/>
      <c r="BA10" s="7"/>
      <c r="BB10" s="7">
        <f>データ!X6</f>
        <v>2985.59</v>
      </c>
      <c r="BC10" s="7"/>
      <c r="BD10" s="7"/>
      <c r="BE10" s="7"/>
      <c r="BF10" s="7"/>
      <c r="BG10" s="7"/>
      <c r="BH10" s="7"/>
      <c r="BI10" s="7"/>
      <c r="BJ10" s="2"/>
      <c r="BK10" s="2"/>
      <c r="BL10" s="29" t="s">
        <v>38</v>
      </c>
      <c r="BM10" s="41"/>
      <c r="BN10" s="50" t="s">
        <v>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kCGxDdqAKT5WVrXoaNo96AZPm3q8vvMFBjEd7eKR6tvsHtzUyDrLTcsyo77r4IjSWAxoJ30v9tfLPs7TBtcOQ==" saltValue="aUTOAtGGzVw0XvqxNDoGC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34</v>
      </c>
      <c r="C3" s="64" t="s">
        <v>58</v>
      </c>
      <c r="D3" s="64" t="s">
        <v>59</v>
      </c>
      <c r="E3" s="64" t="s">
        <v>6</v>
      </c>
      <c r="F3" s="64" t="s">
        <v>5</v>
      </c>
      <c r="G3" s="64" t="s">
        <v>26</v>
      </c>
      <c r="H3" s="71" t="s">
        <v>60</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62</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0</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8</v>
      </c>
      <c r="N5" s="73" t="s">
        <v>73</v>
      </c>
      <c r="O5" s="73" t="s">
        <v>74</v>
      </c>
      <c r="P5" s="73" t="s">
        <v>75</v>
      </c>
      <c r="Q5" s="73" t="s">
        <v>76</v>
      </c>
      <c r="R5" s="73" t="s">
        <v>77</v>
      </c>
      <c r="S5" s="73" t="s">
        <v>78</v>
      </c>
      <c r="T5" s="73" t="s">
        <v>79</v>
      </c>
      <c r="U5" s="73" t="s">
        <v>1</v>
      </c>
      <c r="V5" s="73" t="s">
        <v>80</v>
      </c>
      <c r="W5" s="73" t="s">
        <v>81</v>
      </c>
      <c r="X5" s="73" t="s">
        <v>82</v>
      </c>
      <c r="Y5" s="73" t="s">
        <v>83</v>
      </c>
      <c r="Z5" s="73" t="s">
        <v>84</v>
      </c>
      <c r="AA5" s="73" t="s">
        <v>85</v>
      </c>
      <c r="AB5" s="73" t="s">
        <v>86</v>
      </c>
      <c r="AC5" s="73" t="s">
        <v>87</v>
      </c>
      <c r="AD5" s="73" t="s">
        <v>88</v>
      </c>
      <c r="AE5" s="73" t="s">
        <v>90</v>
      </c>
      <c r="AF5" s="73" t="s">
        <v>91</v>
      </c>
      <c r="AG5" s="73" t="s">
        <v>92</v>
      </c>
      <c r="AH5" s="73" t="s">
        <v>93</v>
      </c>
      <c r="AI5" s="73" t="s">
        <v>44</v>
      </c>
      <c r="AJ5" s="73" t="s">
        <v>83</v>
      </c>
      <c r="AK5" s="73" t="s">
        <v>84</v>
      </c>
      <c r="AL5" s="73" t="s">
        <v>85</v>
      </c>
      <c r="AM5" s="73" t="s">
        <v>86</v>
      </c>
      <c r="AN5" s="73" t="s">
        <v>87</v>
      </c>
      <c r="AO5" s="73" t="s">
        <v>88</v>
      </c>
      <c r="AP5" s="73" t="s">
        <v>90</v>
      </c>
      <c r="AQ5" s="73" t="s">
        <v>91</v>
      </c>
      <c r="AR5" s="73" t="s">
        <v>92</v>
      </c>
      <c r="AS5" s="73" t="s">
        <v>93</v>
      </c>
      <c r="AT5" s="73" t="s">
        <v>89</v>
      </c>
      <c r="AU5" s="73" t="s">
        <v>83</v>
      </c>
      <c r="AV5" s="73" t="s">
        <v>84</v>
      </c>
      <c r="AW5" s="73" t="s">
        <v>85</v>
      </c>
      <c r="AX5" s="73" t="s">
        <v>86</v>
      </c>
      <c r="AY5" s="73" t="s">
        <v>87</v>
      </c>
      <c r="AZ5" s="73" t="s">
        <v>88</v>
      </c>
      <c r="BA5" s="73" t="s">
        <v>90</v>
      </c>
      <c r="BB5" s="73" t="s">
        <v>91</v>
      </c>
      <c r="BC5" s="73" t="s">
        <v>92</v>
      </c>
      <c r="BD5" s="73" t="s">
        <v>93</v>
      </c>
      <c r="BE5" s="73" t="s">
        <v>89</v>
      </c>
      <c r="BF5" s="73" t="s">
        <v>83</v>
      </c>
      <c r="BG5" s="73" t="s">
        <v>84</v>
      </c>
      <c r="BH5" s="73" t="s">
        <v>85</v>
      </c>
      <c r="BI5" s="73" t="s">
        <v>86</v>
      </c>
      <c r="BJ5" s="73" t="s">
        <v>87</v>
      </c>
      <c r="BK5" s="73" t="s">
        <v>88</v>
      </c>
      <c r="BL5" s="73" t="s">
        <v>90</v>
      </c>
      <c r="BM5" s="73" t="s">
        <v>91</v>
      </c>
      <c r="BN5" s="73" t="s">
        <v>92</v>
      </c>
      <c r="BO5" s="73" t="s">
        <v>93</v>
      </c>
      <c r="BP5" s="73" t="s">
        <v>89</v>
      </c>
      <c r="BQ5" s="73" t="s">
        <v>83</v>
      </c>
      <c r="BR5" s="73" t="s">
        <v>84</v>
      </c>
      <c r="BS5" s="73" t="s">
        <v>85</v>
      </c>
      <c r="BT5" s="73" t="s">
        <v>86</v>
      </c>
      <c r="BU5" s="73" t="s">
        <v>87</v>
      </c>
      <c r="BV5" s="73" t="s">
        <v>88</v>
      </c>
      <c r="BW5" s="73" t="s">
        <v>90</v>
      </c>
      <c r="BX5" s="73" t="s">
        <v>91</v>
      </c>
      <c r="BY5" s="73" t="s">
        <v>92</v>
      </c>
      <c r="BZ5" s="73" t="s">
        <v>93</v>
      </c>
      <c r="CA5" s="73" t="s">
        <v>89</v>
      </c>
      <c r="CB5" s="73" t="s">
        <v>83</v>
      </c>
      <c r="CC5" s="73" t="s">
        <v>84</v>
      </c>
      <c r="CD5" s="73" t="s">
        <v>85</v>
      </c>
      <c r="CE5" s="73" t="s">
        <v>86</v>
      </c>
      <c r="CF5" s="73" t="s">
        <v>87</v>
      </c>
      <c r="CG5" s="73" t="s">
        <v>88</v>
      </c>
      <c r="CH5" s="73" t="s">
        <v>90</v>
      </c>
      <c r="CI5" s="73" t="s">
        <v>91</v>
      </c>
      <c r="CJ5" s="73" t="s">
        <v>92</v>
      </c>
      <c r="CK5" s="73" t="s">
        <v>93</v>
      </c>
      <c r="CL5" s="73" t="s">
        <v>89</v>
      </c>
      <c r="CM5" s="73" t="s">
        <v>83</v>
      </c>
      <c r="CN5" s="73" t="s">
        <v>84</v>
      </c>
      <c r="CO5" s="73" t="s">
        <v>85</v>
      </c>
      <c r="CP5" s="73" t="s">
        <v>86</v>
      </c>
      <c r="CQ5" s="73" t="s">
        <v>87</v>
      </c>
      <c r="CR5" s="73" t="s">
        <v>88</v>
      </c>
      <c r="CS5" s="73" t="s">
        <v>90</v>
      </c>
      <c r="CT5" s="73" t="s">
        <v>91</v>
      </c>
      <c r="CU5" s="73" t="s">
        <v>92</v>
      </c>
      <c r="CV5" s="73" t="s">
        <v>93</v>
      </c>
      <c r="CW5" s="73" t="s">
        <v>89</v>
      </c>
      <c r="CX5" s="73" t="s">
        <v>83</v>
      </c>
      <c r="CY5" s="73" t="s">
        <v>84</v>
      </c>
      <c r="CZ5" s="73" t="s">
        <v>85</v>
      </c>
      <c r="DA5" s="73" t="s">
        <v>86</v>
      </c>
      <c r="DB5" s="73" t="s">
        <v>87</v>
      </c>
      <c r="DC5" s="73" t="s">
        <v>88</v>
      </c>
      <c r="DD5" s="73" t="s">
        <v>90</v>
      </c>
      <c r="DE5" s="73" t="s">
        <v>91</v>
      </c>
      <c r="DF5" s="73" t="s">
        <v>92</v>
      </c>
      <c r="DG5" s="73" t="s">
        <v>93</v>
      </c>
      <c r="DH5" s="73" t="s">
        <v>89</v>
      </c>
      <c r="DI5" s="73" t="s">
        <v>83</v>
      </c>
      <c r="DJ5" s="73" t="s">
        <v>84</v>
      </c>
      <c r="DK5" s="73" t="s">
        <v>85</v>
      </c>
      <c r="DL5" s="73" t="s">
        <v>86</v>
      </c>
      <c r="DM5" s="73" t="s">
        <v>87</v>
      </c>
      <c r="DN5" s="73" t="s">
        <v>88</v>
      </c>
      <c r="DO5" s="73" t="s">
        <v>90</v>
      </c>
      <c r="DP5" s="73" t="s">
        <v>91</v>
      </c>
      <c r="DQ5" s="73" t="s">
        <v>92</v>
      </c>
      <c r="DR5" s="73" t="s">
        <v>93</v>
      </c>
      <c r="DS5" s="73" t="s">
        <v>89</v>
      </c>
      <c r="DT5" s="73" t="s">
        <v>83</v>
      </c>
      <c r="DU5" s="73" t="s">
        <v>84</v>
      </c>
      <c r="DV5" s="73" t="s">
        <v>85</v>
      </c>
      <c r="DW5" s="73" t="s">
        <v>86</v>
      </c>
      <c r="DX5" s="73" t="s">
        <v>87</v>
      </c>
      <c r="DY5" s="73" t="s">
        <v>88</v>
      </c>
      <c r="DZ5" s="73" t="s">
        <v>90</v>
      </c>
      <c r="EA5" s="73" t="s">
        <v>91</v>
      </c>
      <c r="EB5" s="73" t="s">
        <v>92</v>
      </c>
      <c r="EC5" s="73" t="s">
        <v>93</v>
      </c>
      <c r="ED5" s="73" t="s">
        <v>89</v>
      </c>
      <c r="EE5" s="73" t="s">
        <v>83</v>
      </c>
      <c r="EF5" s="73" t="s">
        <v>84</v>
      </c>
      <c r="EG5" s="73" t="s">
        <v>85</v>
      </c>
      <c r="EH5" s="73" t="s">
        <v>86</v>
      </c>
      <c r="EI5" s="73" t="s">
        <v>87</v>
      </c>
      <c r="EJ5" s="73" t="s">
        <v>88</v>
      </c>
      <c r="EK5" s="73" t="s">
        <v>90</v>
      </c>
      <c r="EL5" s="73" t="s">
        <v>91</v>
      </c>
      <c r="EM5" s="73" t="s">
        <v>92</v>
      </c>
      <c r="EN5" s="73" t="s">
        <v>93</v>
      </c>
      <c r="EO5" s="73" t="s">
        <v>89</v>
      </c>
    </row>
    <row r="6" spans="1:148" s="61" customFormat="1">
      <c r="A6" s="62" t="s">
        <v>94</v>
      </c>
      <c r="B6" s="67">
        <f t="shared" ref="B6:X6" si="1">B7</f>
        <v>2021</v>
      </c>
      <c r="C6" s="67">
        <f t="shared" si="1"/>
        <v>172111</v>
      </c>
      <c r="D6" s="67">
        <f t="shared" si="1"/>
        <v>46</v>
      </c>
      <c r="E6" s="67">
        <f t="shared" si="1"/>
        <v>17</v>
      </c>
      <c r="F6" s="67">
        <f t="shared" si="1"/>
        <v>1</v>
      </c>
      <c r="G6" s="67">
        <f t="shared" si="1"/>
        <v>0</v>
      </c>
      <c r="H6" s="67" t="str">
        <f t="shared" si="1"/>
        <v>石川県　能美市</v>
      </c>
      <c r="I6" s="67" t="str">
        <f t="shared" si="1"/>
        <v>法適用</v>
      </c>
      <c r="J6" s="67" t="str">
        <f t="shared" si="1"/>
        <v>下水道事業</v>
      </c>
      <c r="K6" s="67" t="str">
        <f t="shared" si="1"/>
        <v>公共下水道</v>
      </c>
      <c r="L6" s="67" t="str">
        <f t="shared" si="1"/>
        <v>Bd1</v>
      </c>
      <c r="M6" s="67" t="str">
        <f t="shared" si="1"/>
        <v>非設置</v>
      </c>
      <c r="N6" s="76" t="str">
        <f t="shared" si="1"/>
        <v>-</v>
      </c>
      <c r="O6" s="76">
        <f t="shared" si="1"/>
        <v>49.04</v>
      </c>
      <c r="P6" s="76">
        <f t="shared" si="1"/>
        <v>93.31</v>
      </c>
      <c r="Q6" s="76">
        <f t="shared" si="1"/>
        <v>91.14</v>
      </c>
      <c r="R6" s="76">
        <f t="shared" si="1"/>
        <v>3080</v>
      </c>
      <c r="S6" s="76">
        <f t="shared" si="1"/>
        <v>49769</v>
      </c>
      <c r="T6" s="76">
        <f t="shared" si="1"/>
        <v>84.14</v>
      </c>
      <c r="U6" s="76">
        <f t="shared" si="1"/>
        <v>591.5</v>
      </c>
      <c r="V6" s="76">
        <f t="shared" si="1"/>
        <v>46217</v>
      </c>
      <c r="W6" s="76">
        <f t="shared" si="1"/>
        <v>15.48</v>
      </c>
      <c r="X6" s="76">
        <f t="shared" si="1"/>
        <v>2985.59</v>
      </c>
      <c r="Y6" s="84">
        <f t="shared" ref="Y6:AH6" si="2">IF(Y7="",NA(),Y7)</f>
        <v>104.42</v>
      </c>
      <c r="Z6" s="84">
        <f t="shared" si="2"/>
        <v>104.76</v>
      </c>
      <c r="AA6" s="84">
        <f t="shared" si="2"/>
        <v>101.43</v>
      </c>
      <c r="AB6" s="84">
        <f t="shared" si="2"/>
        <v>103.22</v>
      </c>
      <c r="AC6" s="84">
        <f t="shared" si="2"/>
        <v>106.35</v>
      </c>
      <c r="AD6" s="84">
        <f t="shared" si="2"/>
        <v>108.03</v>
      </c>
      <c r="AE6" s="84">
        <f t="shared" si="2"/>
        <v>106.9</v>
      </c>
      <c r="AF6" s="84">
        <f t="shared" si="2"/>
        <v>106.99</v>
      </c>
      <c r="AG6" s="84">
        <f t="shared" si="2"/>
        <v>107.85</v>
      </c>
      <c r="AH6" s="84">
        <f t="shared" si="2"/>
        <v>108.04</v>
      </c>
      <c r="AI6" s="76" t="str">
        <f>IF(AI7="","",IF(AI7="-","【-】","【"&amp;SUBSTITUTE(TEXT(AI7,"#,##0.00"),"-","△")&amp;"】"))</f>
        <v>【107.02】</v>
      </c>
      <c r="AJ6" s="76">
        <f t="shared" ref="AJ6:AS6" si="3">IF(AJ7="",NA(),AJ7)</f>
        <v>0</v>
      </c>
      <c r="AK6" s="76">
        <f t="shared" si="3"/>
        <v>0</v>
      </c>
      <c r="AL6" s="76">
        <f t="shared" si="3"/>
        <v>0</v>
      </c>
      <c r="AM6" s="76">
        <f t="shared" si="3"/>
        <v>0</v>
      </c>
      <c r="AN6" s="76">
        <f t="shared" si="3"/>
        <v>0</v>
      </c>
      <c r="AO6" s="84">
        <f t="shared" si="3"/>
        <v>13.55</v>
      </c>
      <c r="AP6" s="84">
        <f t="shared" si="3"/>
        <v>9.06</v>
      </c>
      <c r="AQ6" s="84">
        <f t="shared" si="3"/>
        <v>7.42</v>
      </c>
      <c r="AR6" s="84">
        <f t="shared" si="3"/>
        <v>4.72</v>
      </c>
      <c r="AS6" s="84">
        <f t="shared" si="3"/>
        <v>4.49</v>
      </c>
      <c r="AT6" s="76" t="str">
        <f>IF(AT7="","",IF(AT7="-","【-】","【"&amp;SUBSTITUTE(TEXT(AT7,"#,##0.00"),"-","△")&amp;"】"))</f>
        <v>【3.09】</v>
      </c>
      <c r="AU6" s="84">
        <f t="shared" ref="AU6:BD6" si="4">IF(AU7="",NA(),AU7)</f>
        <v>73.400000000000006</v>
      </c>
      <c r="AV6" s="84">
        <f t="shared" si="4"/>
        <v>76.09</v>
      </c>
      <c r="AW6" s="84">
        <f t="shared" si="4"/>
        <v>71.37</v>
      </c>
      <c r="AX6" s="84">
        <f t="shared" si="4"/>
        <v>63.69</v>
      </c>
      <c r="AY6" s="84">
        <f t="shared" si="4"/>
        <v>58.06</v>
      </c>
      <c r="AZ6" s="84">
        <f t="shared" si="4"/>
        <v>78.45</v>
      </c>
      <c r="BA6" s="84">
        <f t="shared" si="4"/>
        <v>76.31</v>
      </c>
      <c r="BB6" s="84">
        <f t="shared" si="4"/>
        <v>68.180000000000007</v>
      </c>
      <c r="BC6" s="84">
        <f t="shared" si="4"/>
        <v>67.930000000000007</v>
      </c>
      <c r="BD6" s="84">
        <f t="shared" si="4"/>
        <v>68.53</v>
      </c>
      <c r="BE6" s="76" t="str">
        <f>IF(BE7="","",IF(BE7="-","【-】","【"&amp;SUBSTITUTE(TEXT(BE7,"#,##0.00"),"-","△")&amp;"】"))</f>
        <v>【71.39】</v>
      </c>
      <c r="BF6" s="84">
        <f t="shared" ref="BF6:BO6" si="5">IF(BF7="",NA(),BF7)</f>
        <v>1681.6</v>
      </c>
      <c r="BG6" s="84">
        <f t="shared" si="5"/>
        <v>1599.74</v>
      </c>
      <c r="BH6" s="84">
        <f t="shared" si="5"/>
        <v>1547.73</v>
      </c>
      <c r="BI6" s="84">
        <f t="shared" si="5"/>
        <v>1474.1</v>
      </c>
      <c r="BJ6" s="84">
        <f t="shared" si="5"/>
        <v>1815.01</v>
      </c>
      <c r="BK6" s="84">
        <f t="shared" si="5"/>
        <v>799.41</v>
      </c>
      <c r="BL6" s="84">
        <f t="shared" si="5"/>
        <v>820.36</v>
      </c>
      <c r="BM6" s="84">
        <f t="shared" si="5"/>
        <v>847.44</v>
      </c>
      <c r="BN6" s="84">
        <f t="shared" si="5"/>
        <v>857.88</v>
      </c>
      <c r="BO6" s="84">
        <f t="shared" si="5"/>
        <v>825.1</v>
      </c>
      <c r="BP6" s="76" t="str">
        <f>IF(BP7="","",IF(BP7="-","【-】","【"&amp;SUBSTITUTE(TEXT(BP7,"#,##0.00"),"-","△")&amp;"】"))</f>
        <v>【669.11】</v>
      </c>
      <c r="BQ6" s="84">
        <f t="shared" ref="BQ6:BZ6" si="6">IF(BQ7="",NA(),BQ7)</f>
        <v>95.11</v>
      </c>
      <c r="BR6" s="84">
        <f t="shared" si="6"/>
        <v>91.2</v>
      </c>
      <c r="BS6" s="84">
        <f t="shared" si="6"/>
        <v>90.6</v>
      </c>
      <c r="BT6" s="84">
        <f t="shared" si="6"/>
        <v>81.69</v>
      </c>
      <c r="BU6" s="84">
        <f t="shared" si="6"/>
        <v>92.18</v>
      </c>
      <c r="BV6" s="84">
        <f t="shared" si="6"/>
        <v>96.54</v>
      </c>
      <c r="BW6" s="84">
        <f t="shared" si="6"/>
        <v>95.4</v>
      </c>
      <c r="BX6" s="84">
        <f t="shared" si="6"/>
        <v>94.69</v>
      </c>
      <c r="BY6" s="84">
        <f t="shared" si="6"/>
        <v>94.97</v>
      </c>
      <c r="BZ6" s="84">
        <f t="shared" si="6"/>
        <v>97.07</v>
      </c>
      <c r="CA6" s="76" t="str">
        <f>IF(CA7="","",IF(CA7="-","【-】","【"&amp;SUBSTITUTE(TEXT(CA7,"#,##0.00"),"-","△")&amp;"】"))</f>
        <v>【99.73】</v>
      </c>
      <c r="CB6" s="84">
        <f t="shared" ref="CB6:CK6" si="7">IF(CB7="",NA(),CB7)</f>
        <v>143.33000000000001</v>
      </c>
      <c r="CC6" s="84">
        <f t="shared" si="7"/>
        <v>150</v>
      </c>
      <c r="CD6" s="84">
        <f t="shared" si="7"/>
        <v>150.83000000000001</v>
      </c>
      <c r="CE6" s="84">
        <f t="shared" si="7"/>
        <v>167.66</v>
      </c>
      <c r="CF6" s="84">
        <f t="shared" si="7"/>
        <v>150</v>
      </c>
      <c r="CG6" s="84">
        <f t="shared" si="7"/>
        <v>162.81</v>
      </c>
      <c r="CH6" s="84">
        <f t="shared" si="7"/>
        <v>163.19999999999999</v>
      </c>
      <c r="CI6" s="84">
        <f t="shared" si="7"/>
        <v>159.78</v>
      </c>
      <c r="CJ6" s="84">
        <f t="shared" si="7"/>
        <v>159.49</v>
      </c>
      <c r="CK6" s="84">
        <f t="shared" si="7"/>
        <v>157.81</v>
      </c>
      <c r="CL6" s="76" t="str">
        <f>IF(CL7="","",IF(CL7="-","【-】","【"&amp;SUBSTITUTE(TEXT(CL7,"#,##0.00"),"-","△")&amp;"】"))</f>
        <v>【134.98】</v>
      </c>
      <c r="CM6" s="84">
        <f t="shared" ref="CM6:CV6" si="8">IF(CM7="",NA(),CM7)</f>
        <v>71.22</v>
      </c>
      <c r="CN6" s="84">
        <f t="shared" si="8"/>
        <v>67.78</v>
      </c>
      <c r="CO6" s="84">
        <f t="shared" si="8"/>
        <v>57.78</v>
      </c>
      <c r="CP6" s="84">
        <f t="shared" si="8"/>
        <v>49.33</v>
      </c>
      <c r="CQ6" s="84">
        <f t="shared" si="8"/>
        <v>40.83</v>
      </c>
      <c r="CR6" s="84">
        <f t="shared" si="8"/>
        <v>64.959999999999994</v>
      </c>
      <c r="CS6" s="84">
        <f t="shared" si="8"/>
        <v>65.040000000000006</v>
      </c>
      <c r="CT6" s="84">
        <f t="shared" si="8"/>
        <v>68.31</v>
      </c>
      <c r="CU6" s="84">
        <f t="shared" si="8"/>
        <v>65.28</v>
      </c>
      <c r="CV6" s="84">
        <f t="shared" si="8"/>
        <v>64.92</v>
      </c>
      <c r="CW6" s="76" t="str">
        <f>IF(CW7="","",IF(CW7="-","【-】","【"&amp;SUBSTITUTE(TEXT(CW7,"#,##0.00"),"-","△")&amp;"】"))</f>
        <v>【59.99】</v>
      </c>
      <c r="CX6" s="84">
        <f t="shared" ref="CX6:DG6" si="9">IF(CX7="",NA(),CX7)</f>
        <v>92.58</v>
      </c>
      <c r="CY6" s="84">
        <f t="shared" si="9"/>
        <v>92.63</v>
      </c>
      <c r="CZ6" s="84">
        <f t="shared" si="9"/>
        <v>92.79</v>
      </c>
      <c r="DA6" s="84">
        <f t="shared" si="9"/>
        <v>92.82</v>
      </c>
      <c r="DB6" s="84">
        <f t="shared" si="9"/>
        <v>92.87</v>
      </c>
      <c r="DC6" s="84">
        <f t="shared" si="9"/>
        <v>92.3</v>
      </c>
      <c r="DD6" s="84">
        <f t="shared" si="9"/>
        <v>92.55</v>
      </c>
      <c r="DE6" s="84">
        <f t="shared" si="9"/>
        <v>92.62</v>
      </c>
      <c r="DF6" s="84">
        <f t="shared" si="9"/>
        <v>92.72</v>
      </c>
      <c r="DG6" s="84">
        <f t="shared" si="9"/>
        <v>92.88</v>
      </c>
      <c r="DH6" s="76" t="str">
        <f>IF(DH7="","",IF(DH7="-","【-】","【"&amp;SUBSTITUTE(TEXT(DH7,"#,##0.00"),"-","△")&amp;"】"))</f>
        <v>【95.72】</v>
      </c>
      <c r="DI6" s="84">
        <f t="shared" ref="DI6:DR6" si="10">IF(DI7="",NA(),DI7)</f>
        <v>17.600000000000001</v>
      </c>
      <c r="DJ6" s="84">
        <f t="shared" si="10"/>
        <v>20.05</v>
      </c>
      <c r="DK6" s="84">
        <f t="shared" si="10"/>
        <v>22.47</v>
      </c>
      <c r="DL6" s="84">
        <f t="shared" si="10"/>
        <v>24.85</v>
      </c>
      <c r="DM6" s="84">
        <f t="shared" si="10"/>
        <v>27.12</v>
      </c>
      <c r="DN6" s="84">
        <f t="shared" si="10"/>
        <v>25.61</v>
      </c>
      <c r="DO6" s="84">
        <f t="shared" si="10"/>
        <v>26.13</v>
      </c>
      <c r="DP6" s="84">
        <f t="shared" si="10"/>
        <v>26.36</v>
      </c>
      <c r="DQ6" s="84">
        <f t="shared" si="10"/>
        <v>23.79</v>
      </c>
      <c r="DR6" s="84">
        <f t="shared" si="10"/>
        <v>25.66</v>
      </c>
      <c r="DS6" s="76" t="str">
        <f>IF(DS7="","",IF(DS7="-","【-】","【"&amp;SUBSTITUTE(TEXT(DS7,"#,##0.00"),"-","△")&amp;"】"))</f>
        <v>【38.17】</v>
      </c>
      <c r="DT6" s="76">
        <f t="shared" ref="DT6:EC6" si="11">IF(DT7="",NA(),DT7)</f>
        <v>0</v>
      </c>
      <c r="DU6" s="76">
        <f t="shared" si="11"/>
        <v>0</v>
      </c>
      <c r="DV6" s="76">
        <f t="shared" si="11"/>
        <v>0</v>
      </c>
      <c r="DW6" s="76">
        <f t="shared" si="11"/>
        <v>0</v>
      </c>
      <c r="DX6" s="76">
        <f t="shared" si="11"/>
        <v>0</v>
      </c>
      <c r="DY6" s="84">
        <f t="shared" si="11"/>
        <v>1.07</v>
      </c>
      <c r="DZ6" s="84">
        <f t="shared" si="11"/>
        <v>1.03</v>
      </c>
      <c r="EA6" s="84">
        <f t="shared" si="11"/>
        <v>1.43</v>
      </c>
      <c r="EB6" s="84">
        <f t="shared" si="11"/>
        <v>1.22</v>
      </c>
      <c r="EC6" s="84">
        <f t="shared" si="11"/>
        <v>1.61</v>
      </c>
      <c r="ED6" s="76" t="str">
        <f>IF(ED7="","",IF(ED7="-","【-】","【"&amp;SUBSTITUTE(TEXT(ED7,"#,##0.00"),"-","△")&amp;"】"))</f>
        <v>【6.54】</v>
      </c>
      <c r="EE6" s="84">
        <f t="shared" ref="EE6:EN6" si="12">IF(EE7="",NA(),EE7)</f>
        <v>7.0000000000000007e-002</v>
      </c>
      <c r="EF6" s="84">
        <f t="shared" si="12"/>
        <v>4.e-002</v>
      </c>
      <c r="EG6" s="84">
        <f t="shared" si="12"/>
        <v>5.e-002</v>
      </c>
      <c r="EH6" s="84">
        <f t="shared" si="12"/>
        <v>0.38</v>
      </c>
      <c r="EI6" s="76">
        <f t="shared" si="12"/>
        <v>0</v>
      </c>
      <c r="EJ6" s="84">
        <f t="shared" si="12"/>
        <v>0.13</v>
      </c>
      <c r="EK6" s="84">
        <f t="shared" si="12"/>
        <v>0.1</v>
      </c>
      <c r="EL6" s="84">
        <f t="shared" si="12"/>
        <v>9.e-002</v>
      </c>
      <c r="EM6" s="84">
        <f t="shared" si="12"/>
        <v>9.e-002</v>
      </c>
      <c r="EN6" s="84">
        <f t="shared" si="12"/>
        <v>0.17</v>
      </c>
      <c r="EO6" s="76" t="str">
        <f>IF(EO7="","",IF(EO7="-","【-】","【"&amp;SUBSTITUTE(TEXT(EO7,"#,##0.00"),"-","△")&amp;"】"))</f>
        <v>【0.24】</v>
      </c>
    </row>
    <row r="7" spans="1:148" s="61" customFormat="1">
      <c r="A7" s="62"/>
      <c r="B7" s="68">
        <v>2021</v>
      </c>
      <c r="C7" s="68">
        <v>172111</v>
      </c>
      <c r="D7" s="68">
        <v>46</v>
      </c>
      <c r="E7" s="68">
        <v>17</v>
      </c>
      <c r="F7" s="68">
        <v>1</v>
      </c>
      <c r="G7" s="68">
        <v>0</v>
      </c>
      <c r="H7" s="68" t="s">
        <v>95</v>
      </c>
      <c r="I7" s="68" t="s">
        <v>96</v>
      </c>
      <c r="J7" s="68" t="s">
        <v>97</v>
      </c>
      <c r="K7" s="68" t="s">
        <v>98</v>
      </c>
      <c r="L7" s="68" t="s">
        <v>99</v>
      </c>
      <c r="M7" s="68" t="s">
        <v>100</v>
      </c>
      <c r="N7" s="77" t="s">
        <v>101</v>
      </c>
      <c r="O7" s="77">
        <v>49.04</v>
      </c>
      <c r="P7" s="77">
        <v>93.31</v>
      </c>
      <c r="Q7" s="77">
        <v>91.14</v>
      </c>
      <c r="R7" s="77">
        <v>3080</v>
      </c>
      <c r="S7" s="77">
        <v>49769</v>
      </c>
      <c r="T7" s="77">
        <v>84.14</v>
      </c>
      <c r="U7" s="77">
        <v>591.5</v>
      </c>
      <c r="V7" s="77">
        <v>46217</v>
      </c>
      <c r="W7" s="77">
        <v>15.48</v>
      </c>
      <c r="X7" s="77">
        <v>2985.59</v>
      </c>
      <c r="Y7" s="77">
        <v>104.42</v>
      </c>
      <c r="Z7" s="77">
        <v>104.76</v>
      </c>
      <c r="AA7" s="77">
        <v>101.43</v>
      </c>
      <c r="AB7" s="77">
        <v>103.22</v>
      </c>
      <c r="AC7" s="77">
        <v>106.35</v>
      </c>
      <c r="AD7" s="77">
        <v>108.03</v>
      </c>
      <c r="AE7" s="77">
        <v>106.9</v>
      </c>
      <c r="AF7" s="77">
        <v>106.99</v>
      </c>
      <c r="AG7" s="77">
        <v>107.85</v>
      </c>
      <c r="AH7" s="77">
        <v>108.04</v>
      </c>
      <c r="AI7" s="77">
        <v>107.02</v>
      </c>
      <c r="AJ7" s="77">
        <v>0</v>
      </c>
      <c r="AK7" s="77">
        <v>0</v>
      </c>
      <c r="AL7" s="77">
        <v>0</v>
      </c>
      <c r="AM7" s="77">
        <v>0</v>
      </c>
      <c r="AN7" s="77">
        <v>0</v>
      </c>
      <c r="AO7" s="77">
        <v>13.55</v>
      </c>
      <c r="AP7" s="77">
        <v>9.06</v>
      </c>
      <c r="AQ7" s="77">
        <v>7.42</v>
      </c>
      <c r="AR7" s="77">
        <v>4.72</v>
      </c>
      <c r="AS7" s="77">
        <v>4.49</v>
      </c>
      <c r="AT7" s="77">
        <v>3.09</v>
      </c>
      <c r="AU7" s="77">
        <v>73.400000000000006</v>
      </c>
      <c r="AV7" s="77">
        <v>76.09</v>
      </c>
      <c r="AW7" s="77">
        <v>71.37</v>
      </c>
      <c r="AX7" s="77">
        <v>63.69</v>
      </c>
      <c r="AY7" s="77">
        <v>58.06</v>
      </c>
      <c r="AZ7" s="77">
        <v>78.45</v>
      </c>
      <c r="BA7" s="77">
        <v>76.31</v>
      </c>
      <c r="BB7" s="77">
        <v>68.180000000000007</v>
      </c>
      <c r="BC7" s="77">
        <v>67.930000000000007</v>
      </c>
      <c r="BD7" s="77">
        <v>68.53</v>
      </c>
      <c r="BE7" s="77">
        <v>71.39</v>
      </c>
      <c r="BF7" s="77">
        <v>1681.6</v>
      </c>
      <c r="BG7" s="77">
        <v>1599.74</v>
      </c>
      <c r="BH7" s="77">
        <v>1547.73</v>
      </c>
      <c r="BI7" s="77">
        <v>1474.1</v>
      </c>
      <c r="BJ7" s="77">
        <v>1815.01</v>
      </c>
      <c r="BK7" s="77">
        <v>799.41</v>
      </c>
      <c r="BL7" s="77">
        <v>820.36</v>
      </c>
      <c r="BM7" s="77">
        <v>847.44</v>
      </c>
      <c r="BN7" s="77">
        <v>857.88</v>
      </c>
      <c r="BO7" s="77">
        <v>825.1</v>
      </c>
      <c r="BP7" s="77">
        <v>669.11</v>
      </c>
      <c r="BQ7" s="77">
        <v>95.11</v>
      </c>
      <c r="BR7" s="77">
        <v>91.2</v>
      </c>
      <c r="BS7" s="77">
        <v>90.6</v>
      </c>
      <c r="BT7" s="77">
        <v>81.69</v>
      </c>
      <c r="BU7" s="77">
        <v>92.18</v>
      </c>
      <c r="BV7" s="77">
        <v>96.54</v>
      </c>
      <c r="BW7" s="77">
        <v>95.4</v>
      </c>
      <c r="BX7" s="77">
        <v>94.69</v>
      </c>
      <c r="BY7" s="77">
        <v>94.97</v>
      </c>
      <c r="BZ7" s="77">
        <v>97.07</v>
      </c>
      <c r="CA7" s="77">
        <v>99.73</v>
      </c>
      <c r="CB7" s="77">
        <v>143.33000000000001</v>
      </c>
      <c r="CC7" s="77">
        <v>150</v>
      </c>
      <c r="CD7" s="77">
        <v>150.83000000000001</v>
      </c>
      <c r="CE7" s="77">
        <v>167.66</v>
      </c>
      <c r="CF7" s="77">
        <v>150</v>
      </c>
      <c r="CG7" s="77">
        <v>162.81</v>
      </c>
      <c r="CH7" s="77">
        <v>163.19999999999999</v>
      </c>
      <c r="CI7" s="77">
        <v>159.78</v>
      </c>
      <c r="CJ7" s="77">
        <v>159.49</v>
      </c>
      <c r="CK7" s="77">
        <v>157.81</v>
      </c>
      <c r="CL7" s="77">
        <v>134.97999999999999</v>
      </c>
      <c r="CM7" s="77">
        <v>71.22</v>
      </c>
      <c r="CN7" s="77">
        <v>67.78</v>
      </c>
      <c r="CO7" s="77">
        <v>57.78</v>
      </c>
      <c r="CP7" s="77">
        <v>49.33</v>
      </c>
      <c r="CQ7" s="77">
        <v>40.83</v>
      </c>
      <c r="CR7" s="77">
        <v>64.959999999999994</v>
      </c>
      <c r="CS7" s="77">
        <v>65.040000000000006</v>
      </c>
      <c r="CT7" s="77">
        <v>68.31</v>
      </c>
      <c r="CU7" s="77">
        <v>65.28</v>
      </c>
      <c r="CV7" s="77">
        <v>64.92</v>
      </c>
      <c r="CW7" s="77">
        <v>59.99</v>
      </c>
      <c r="CX7" s="77">
        <v>92.58</v>
      </c>
      <c r="CY7" s="77">
        <v>92.63</v>
      </c>
      <c r="CZ7" s="77">
        <v>92.79</v>
      </c>
      <c r="DA7" s="77">
        <v>92.82</v>
      </c>
      <c r="DB7" s="77">
        <v>92.87</v>
      </c>
      <c r="DC7" s="77">
        <v>92.3</v>
      </c>
      <c r="DD7" s="77">
        <v>92.55</v>
      </c>
      <c r="DE7" s="77">
        <v>92.62</v>
      </c>
      <c r="DF7" s="77">
        <v>92.72</v>
      </c>
      <c r="DG7" s="77">
        <v>92.88</v>
      </c>
      <c r="DH7" s="77">
        <v>95.72</v>
      </c>
      <c r="DI7" s="77">
        <v>17.600000000000001</v>
      </c>
      <c r="DJ7" s="77">
        <v>20.05</v>
      </c>
      <c r="DK7" s="77">
        <v>22.47</v>
      </c>
      <c r="DL7" s="77">
        <v>24.85</v>
      </c>
      <c r="DM7" s="77">
        <v>27.12</v>
      </c>
      <c r="DN7" s="77">
        <v>25.61</v>
      </c>
      <c r="DO7" s="77">
        <v>26.13</v>
      </c>
      <c r="DP7" s="77">
        <v>26.36</v>
      </c>
      <c r="DQ7" s="77">
        <v>23.79</v>
      </c>
      <c r="DR7" s="77">
        <v>25.66</v>
      </c>
      <c r="DS7" s="77">
        <v>38.17</v>
      </c>
      <c r="DT7" s="77">
        <v>0</v>
      </c>
      <c r="DU7" s="77">
        <v>0</v>
      </c>
      <c r="DV7" s="77">
        <v>0</v>
      </c>
      <c r="DW7" s="77">
        <v>0</v>
      </c>
      <c r="DX7" s="77">
        <v>0</v>
      </c>
      <c r="DY7" s="77">
        <v>1.07</v>
      </c>
      <c r="DZ7" s="77">
        <v>1.03</v>
      </c>
      <c r="EA7" s="77">
        <v>1.43</v>
      </c>
      <c r="EB7" s="77">
        <v>1.22</v>
      </c>
      <c r="EC7" s="77">
        <v>1.61</v>
      </c>
      <c r="ED7" s="77">
        <v>6.54</v>
      </c>
      <c r="EE7" s="77">
        <v>7.0000000000000007e-002</v>
      </c>
      <c r="EF7" s="77">
        <v>4.e-002</v>
      </c>
      <c r="EG7" s="77">
        <v>5.e-002</v>
      </c>
      <c r="EH7" s="77">
        <v>0.38</v>
      </c>
      <c r="EI7" s="77">
        <v>0</v>
      </c>
      <c r="EJ7" s="77">
        <v>0.13</v>
      </c>
      <c r="EK7" s="77">
        <v>0.1</v>
      </c>
      <c r="EL7" s="77">
        <v>9.e-002</v>
      </c>
      <c r="EM7" s="77">
        <v>9.e-002</v>
      </c>
      <c r="EN7" s="77">
        <v>0.17</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34</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2023-01-12T23:30:08Z</dcterms:created>
  <dcterms:modified xsi:type="dcterms:W3CDTF">2023-01-19T07:55:08Z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2023-01-19T07:55:08Z</vt:filetime>
  </property>
</Properties>
</file>