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5Ae/GJuuKztdhKXQ6iSgOL5gOACjS/VcHbh/VrssQf4XRFPqcBxRfffNQaMG9nVThMcE4X3Hkg70Jn9AZ3VAQ==" workbookSaltValue="5mn0xRDEr1enONoDY35+o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<sst xmlns="http://schemas.openxmlformats.org/spreadsheetml/2006/main" xmlns:r="http://schemas.openxmlformats.org/officeDocument/2006/relationships" count="112" uniqueCount="112">
  <si>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</si>
  <si>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</si>
  <si>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</si>
  <si>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</si>
  <si>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</si>
  <si>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</si>
  <si>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</si>
  <si>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</si>
  <si>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</si>
  <si>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</si>
  <si>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</si>
  <si>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</si>
  <si>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</si>
  <si>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</si>
  <si>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</si>
  <si>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</si>
  <si>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</si>
  <si>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</si>
  <si>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</si>
  <si>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</si>
  <si>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</si>
  <si>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</si>
  <si>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</si>
  <si>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</si>
  <si>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</si>
  <si>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</si>
  <si>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</si>
  <si>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</si>
  <si>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</si>
  <si>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</si>
  <si>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</si>
  <si>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</si>
  <si>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</si>
  <si>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</si>
  <si>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</si>
  <si>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</si>
  <si>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</si>
  <si>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</si>
  <si>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</si>
  <si>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</si>
  <si>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</si>
  <si>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</si>
  <si>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</si>
  <si>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</si>
  <si>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</si>
  <si>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</si>
  <si>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</si>
  <si>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</si>
  <si>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</si>
  <si>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</si>
  <si>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</si>
  <si>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</si>
  <si>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</si>
  <si>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</si>
  <si>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</si>
  <si>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</si>
  <si>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</si>
  <si>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</si>
  <si>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</si>
  <si>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</si>
  <si>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</si>
  <si>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</si>
  <si>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</si>
  <si>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</si>
  <si>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</si>
  <si>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</si>
  <si>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</si>
  <si>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</si>
  <si>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</si>
  <si>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</si>
  <si>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</si>
  <si>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</si>
  <si>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</si>
  <si>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</si>
  <si>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</si>
  <si>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</si>
  <si>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</si>
  <si>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</si>
  <si>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</si>
  <si>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</si>
  <si>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</si>
  <si>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</si>
  <si>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</si>
  <si>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</si>
  <si>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</si>
  <si>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</si>
  <si>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</si>
  <si>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</si>
  <si>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</si>
  <si>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</si>
  <si>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</si>
  <si>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</si>
  <si>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</si>
  <si>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</si>
  <si>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</si>
  <si>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</si>
  <si>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</si>
  <si>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</si>
  <si>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</si>
  <si>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</si>
  <si>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</si>
  <si>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</si>
  <si>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</si>
  <si>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</si>
  <si>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</si>
  <si>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</si>
  <si>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</si>
  <si>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</si>
  <si>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</si>
  <si>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経常収支比率については、黒字を示す100％以上を維持しており、累積欠損金もないことから健全な経営状況と言えます。
また、流動比率は100％を超えているものの、企業債債務に対して給水収益の多くが充てられており、他団体に比べ流動比率は低く見えますが、経営上大きな問題はありません。料金回収率においても、料金改定により100％を超え、類似団体を上回っており、適正な料金単価といえます。
このほか、費用の効率化を表す給水原価については維持管理費等の削減により年々減少しております。一方、</t>
    </r>
    <r>
      <rPr>
        <sz val="11"/>
        <color theme="1"/>
        <rFont val="ＭＳ ゴシック"/>
      </rPr>
      <t>施設利用率は類似団体を下回っており、今後の水需要の動向を慎重に見極めたうえで適正化に向け検討するとともに、有収率の向上のため、老朽管の更新等により漏水対策の強化に努めます。</t>
    </r>
    <rPh sb="12" eb="14">
      <t>クロジ</t>
    </rPh>
    <rPh sb="15" eb="16">
      <t>シメ</t>
    </rPh>
    <rPh sb="21" eb="23">
      <t>イジョウ</t>
    </rPh>
    <rPh sb="24" eb="26">
      <t>イジ</t>
    </rPh>
    <rPh sb="149" eb="151">
      <t>リョウキン</t>
    </rPh>
    <rPh sb="151" eb="153">
      <t>カイテイ</t>
    </rPh>
    <rPh sb="161" eb="162">
      <t>コ</t>
    </rPh>
    <rPh sb="164" eb="166">
      <t>ルイジ</t>
    </rPh>
    <rPh sb="166" eb="168">
      <t>ダンタイ</t>
    </rPh>
    <rPh sb="169" eb="171">
      <t>ウワマワ</t>
    </rPh>
    <rPh sb="176" eb="178">
      <t>テキセイ</t>
    </rPh>
    <rPh sb="179" eb="181">
      <t>リョウキン</t>
    </rPh>
    <rPh sb="181" eb="183">
      <t>タンカ</t>
    </rPh>
    <rPh sb="195" eb="197">
      <t>ヒヨウ</t>
    </rPh>
    <rPh sb="198" eb="201">
      <t>コウリツカ</t>
    </rPh>
    <rPh sb="202" eb="203">
      <t>アラワ</t>
    </rPh>
    <rPh sb="213" eb="215">
      <t>イジ</t>
    </rPh>
    <rPh sb="215" eb="218">
      <t>カンリヒ</t>
    </rPh>
    <rPh sb="218" eb="219">
      <t>ナド</t>
    </rPh>
    <rPh sb="220" eb="222">
      <t>サクゲン</t>
    </rPh>
    <rPh sb="225" eb="227">
      <t>ネンネン</t>
    </rPh>
    <rPh sb="227" eb="229">
      <t>ゲンショウ</t>
    </rPh>
    <rPh sb="236" eb="238">
      <t>イッポウ</t>
    </rPh>
    <rPh sb="245" eb="247">
      <t>ルイジ</t>
    </rPh>
    <rPh sb="247" eb="249">
      <t>ダンタイ</t>
    </rPh>
    <rPh sb="250" eb="252">
      <t>シタマワ</t>
    </rPh>
    <rPh sb="257" eb="259">
      <t>コンゴ</t>
    </rPh>
    <rPh sb="260" eb="261">
      <t>ミズ</t>
    </rPh>
    <rPh sb="261" eb="263">
      <t>ジュヨウ</t>
    </rPh>
    <rPh sb="264" eb="266">
      <t>ドウコウ</t>
    </rPh>
    <rPh sb="267" eb="269">
      <t>シンチョウ</t>
    </rPh>
    <rPh sb="270" eb="272">
      <t>ミキワ</t>
    </rPh>
    <rPh sb="281" eb="282">
      <t>ム</t>
    </rPh>
    <rPh sb="283" eb="285">
      <t>ケントウ</t>
    </rPh>
    <rPh sb="292" eb="295">
      <t>ユウシュウリツ</t>
    </rPh>
    <rPh sb="296" eb="298">
      <t>コウジョウ</t>
    </rPh>
    <rPh sb="302" eb="304">
      <t>ロウキュウ</t>
    </rPh>
    <rPh sb="304" eb="305">
      <t>カン</t>
    </rPh>
    <rPh sb="306" eb="308">
      <t>コウシン</t>
    </rPh>
    <rPh sb="308" eb="309">
      <t>ナド</t>
    </rPh>
    <rPh sb="312" eb="314">
      <t>ロウスイ</t>
    </rPh>
    <rPh sb="314" eb="316">
      <t>タイサク</t>
    </rPh>
    <rPh sb="317" eb="319">
      <t>キョウカ</t>
    </rPh>
    <rPh sb="320" eb="321">
      <t>ツト</t>
    </rPh>
    <phoneticPr fontId="1"/>
  </si>
  <si>
    <t>有形固定資産減価償却率及び管路経年化率は、年々耐用年数に達する管路が増加し、今後も管路及び施設の老朽化が進むことが予想されます。飛躍的な改善は難しいが、今後もアセットマネジメント及び経営戦略に基づき、重要度や優先度を判断し、計画的な更新を続けていきます。</t>
    <rPh sb="0" eb="1">
      <t>ユウ</t>
    </rPh>
    <rPh sb="1" eb="2">
      <t>カタチ</t>
    </rPh>
    <rPh sb="2" eb="4">
      <t>コテイ</t>
    </rPh>
    <rPh sb="4" eb="6">
      <t>シサン</t>
    </rPh>
    <rPh sb="6" eb="8">
      <t>ゲンカ</t>
    </rPh>
    <rPh sb="8" eb="10">
      <t>ショウキャク</t>
    </rPh>
    <rPh sb="10" eb="11">
      <t>リツ</t>
    </rPh>
    <rPh sb="11" eb="12">
      <t>オヨ</t>
    </rPh>
    <rPh sb="13" eb="15">
      <t>カンロ</t>
    </rPh>
    <rPh sb="15" eb="17">
      <t>ケイネン</t>
    </rPh>
    <rPh sb="17" eb="18">
      <t>カ</t>
    </rPh>
    <rPh sb="18" eb="19">
      <t>リツ</t>
    </rPh>
    <rPh sb="21" eb="23">
      <t>ネンネン</t>
    </rPh>
    <rPh sb="23" eb="25">
      <t>タイヨウ</t>
    </rPh>
    <rPh sb="25" eb="27">
      <t>ネンスウ</t>
    </rPh>
    <rPh sb="28" eb="29">
      <t>タッ</t>
    </rPh>
    <rPh sb="31" eb="33">
      <t>カンロ</t>
    </rPh>
    <rPh sb="34" eb="36">
      <t>ゾウカ</t>
    </rPh>
    <rPh sb="38" eb="40">
      <t>コンゴ</t>
    </rPh>
    <rPh sb="41" eb="43">
      <t>カンロ</t>
    </rPh>
    <rPh sb="43" eb="44">
      <t>オヨ</t>
    </rPh>
    <rPh sb="45" eb="47">
      <t>シセツ</t>
    </rPh>
    <rPh sb="48" eb="51">
      <t>ロウキュウカ</t>
    </rPh>
    <rPh sb="52" eb="53">
      <t>スス</t>
    </rPh>
    <rPh sb="57" eb="59">
      <t>ヨソウ</t>
    </rPh>
    <rPh sb="64" eb="67">
      <t>ヒヤクテキ</t>
    </rPh>
    <rPh sb="68" eb="70">
      <t>カイゼン</t>
    </rPh>
    <rPh sb="71" eb="72">
      <t>ムズカ</t>
    </rPh>
    <rPh sb="76" eb="78">
      <t>コンゴ</t>
    </rPh>
    <rPh sb="89" eb="90">
      <t>オヨ</t>
    </rPh>
    <rPh sb="91" eb="93">
      <t>ケイエイ</t>
    </rPh>
    <rPh sb="93" eb="95">
      <t>センリャク</t>
    </rPh>
    <rPh sb="96" eb="97">
      <t>モト</t>
    </rPh>
    <rPh sb="100" eb="103">
      <t>ジュウヨウド</t>
    </rPh>
    <rPh sb="104" eb="107">
      <t>ユウセンド</t>
    </rPh>
    <rPh sb="108" eb="110">
      <t>ハンダン</t>
    </rPh>
    <rPh sb="112" eb="115">
      <t>ケイカクテキ</t>
    </rPh>
    <rPh sb="116" eb="118">
      <t>コウシン</t>
    </rPh>
    <rPh sb="119" eb="120">
      <t>ツヅ</t>
    </rPh>
    <phoneticPr fontId="1"/>
  </si>
  <si>
    <r>
      <t>料金改定を行ったことにより、料金回収率は100％を超え、現在の経営状況は概ね良好といえます。今後は人口減少や節水型機器の普及等により料金収入は年々減少することが予想されることや、管路等の老朽化が進み、更新費用が増加することが予想されされます。今</t>
    </r>
    <r>
      <rPr>
        <sz val="11"/>
        <color auto="1"/>
        <rFont val="ＭＳ ゴシック"/>
      </rPr>
      <t>後</t>
    </r>
    <r>
      <rPr>
        <sz val="11"/>
        <color auto="1"/>
        <rFont val="ＭＳ ゴシック"/>
      </rPr>
      <t>は、より一層の経営の効率化を進めるとともに財源の将来見通しを見極め、過剰な投資を避けるとともに、投資の平準化を図り、将来にわたって持続的で健全な経営基盤の確立に努めます。</t>
    </r>
    <rPh sb="0" eb="2">
      <t>リョウキン</t>
    </rPh>
    <rPh sb="2" eb="4">
      <t>カイテイ</t>
    </rPh>
    <rPh sb="5" eb="6">
      <t>オコナ</t>
    </rPh>
    <rPh sb="14" eb="16">
      <t>リョウキン</t>
    </rPh>
    <rPh sb="16" eb="18">
      <t>カイシュウ</t>
    </rPh>
    <rPh sb="18" eb="19">
      <t>リツ</t>
    </rPh>
    <rPh sb="25" eb="26">
      <t>コ</t>
    </rPh>
    <rPh sb="28" eb="30">
      <t>ゲンザイ</t>
    </rPh>
    <rPh sb="31" eb="33">
      <t>ケイエイ</t>
    </rPh>
    <rPh sb="33" eb="35">
      <t>ジョウキョウ</t>
    </rPh>
    <rPh sb="36" eb="37">
      <t>オオム</t>
    </rPh>
    <rPh sb="38" eb="40">
      <t>リョウコウ</t>
    </rPh>
    <rPh sb="56" eb="57">
      <t>カタ</t>
    </rPh>
    <rPh sb="57" eb="59">
      <t>キキ</t>
    </rPh>
    <rPh sb="60" eb="62">
      <t>フキュウ</t>
    </rPh>
    <rPh sb="66" eb="68">
      <t>リョウキン</t>
    </rPh>
    <rPh sb="68" eb="70">
      <t>シュウニュウ</t>
    </rPh>
    <rPh sb="71" eb="73">
      <t>ネンネン</t>
    </rPh>
    <rPh sb="73" eb="75">
      <t>ゲンショウ</t>
    </rPh>
    <rPh sb="80" eb="82">
      <t>ヨソウ</t>
    </rPh>
    <rPh sb="89" eb="91">
      <t>カンロ</t>
    </rPh>
    <rPh sb="91" eb="92">
      <t>ナド</t>
    </rPh>
    <rPh sb="93" eb="96">
      <t>ロウキュウカ</t>
    </rPh>
    <rPh sb="97" eb="98">
      <t>スス</t>
    </rPh>
    <rPh sb="100" eb="102">
      <t>コウシン</t>
    </rPh>
    <rPh sb="102" eb="104">
      <t>ヒヨウ</t>
    </rPh>
    <rPh sb="105" eb="107">
      <t>ゾウカ</t>
    </rPh>
    <rPh sb="112" eb="114">
      <t>ヨソウ</t>
    </rPh>
    <rPh sb="121" eb="123">
      <t>コンゴ</t>
    </rPh>
    <rPh sb="127" eb="129">
      <t>イッソウ</t>
    </rPh>
    <rPh sb="130" eb="132">
      <t>ケイエイ</t>
    </rPh>
    <rPh sb="133" eb="136">
      <t>コウリツカ</t>
    </rPh>
    <rPh sb="137" eb="138">
      <t>スス</t>
    </rPh>
    <rPh sb="144" eb="146">
      <t>ザイゲン</t>
    </rPh>
    <rPh sb="147" eb="149">
      <t>ショウライ</t>
    </rPh>
    <rPh sb="149" eb="151">
      <t>ミトオ</t>
    </rPh>
    <rPh sb="153" eb="155">
      <t>ミキワ</t>
    </rPh>
    <rPh sb="157" eb="159">
      <t>カジョウ</t>
    </rPh>
    <rPh sb="160" eb="162">
      <t>トウシ</t>
    </rPh>
    <rPh sb="163" eb="164">
      <t>サ</t>
    </rPh>
    <rPh sb="171" eb="173">
      <t>トウシ</t>
    </rPh>
    <rPh sb="174" eb="177">
      <t>ヘイジュンカ</t>
    </rPh>
    <rPh sb="178" eb="179">
      <t>ハカ</t>
    </rPh>
    <rPh sb="188" eb="191">
      <t>ジゾクテキ</t>
    </rPh>
    <rPh sb="192" eb="194">
      <t>ケンゼン</t>
    </rPh>
    <rPh sb="197" eb="199">
      <t>キバン</t>
    </rPh>
    <rPh sb="200" eb="202">
      <t>カクリツ</t>
    </rPh>
    <rPh sb="203" eb="204">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</si>
</sst>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0.43</c:v>
                </c:pt>
                <c:pt idx="2">
                  <c:v>0.53</c:v>
                </c:pt>
                <c:pt idx="3">
                  <c:v>0.3</c:v>
                </c:pt>
                <c:pt idx="4">
                  <c:v>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0.61</c:v>
                </c:pt>
                <c:pt idx="1">
                  <c:v>0.51</c:v>
                </c:pt>
                <c:pt idx="2">
                  <c:v>0.63</c:v>
                </c:pt>
                <c:pt idx="3">
                  <c:v>0.54</c:v>
                </c:pt>
                <c:pt idx="4">
                  <c:v>0.56999999999999995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72.34</c:v>
                </c:pt>
                <c:pt idx="1">
                  <c:v>49.58</c:v>
                </c:pt>
                <c:pt idx="2">
                  <c:v>48.76</c:v>
                </c:pt>
                <c:pt idx="3">
                  <c:v>47.86</c:v>
                </c:pt>
                <c:pt idx="4">
                  <c:v>48.14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59.01</c:v>
                </c:pt>
                <c:pt idx="1">
                  <c:v>60.03</c:v>
                </c:pt>
                <c:pt idx="2">
                  <c:v>59.46</c:v>
                </c:pt>
                <c:pt idx="3">
                  <c:v>59.67</c:v>
                </c:pt>
                <c:pt idx="4">
                  <c:v>60.12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92.62</c:v>
                </c:pt>
                <c:pt idx="1">
                  <c:v>90.11</c:v>
                </c:pt>
                <c:pt idx="2">
                  <c:v>93.27</c:v>
                </c:pt>
                <c:pt idx="3">
                  <c:v>91.7</c:v>
                </c:pt>
                <c:pt idx="4">
                  <c:v>92.17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85.37</c:v>
                </c:pt>
                <c:pt idx="1">
                  <c:v>84.81</c:v>
                </c:pt>
                <c:pt idx="2">
                  <c:v>87.41</c:v>
                </c:pt>
                <c:pt idx="3">
                  <c:v>84.6</c:v>
                </c:pt>
                <c:pt idx="4">
                  <c:v>84.24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111.71</c:v>
                </c:pt>
                <c:pt idx="1">
                  <c:v>113.29</c:v>
                </c:pt>
                <c:pt idx="2">
                  <c:v>112.96</c:v>
                </c:pt>
                <c:pt idx="3">
                  <c:v>112.17</c:v>
                </c:pt>
                <c:pt idx="4">
                  <c:v>115.91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110.95</c:v>
                </c:pt>
                <c:pt idx="1">
                  <c:v>110.68</c:v>
                </c:pt>
                <c:pt idx="2">
                  <c:v>111.44</c:v>
                </c:pt>
                <c:pt idx="3">
                  <c:v>109.01</c:v>
                </c:pt>
                <c:pt idx="4">
                  <c:v>108.83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50.51</c:v>
                </c:pt>
                <c:pt idx="1">
                  <c:v>52.22</c:v>
                </c:pt>
                <c:pt idx="2">
                  <c:v>52.43</c:v>
                </c:pt>
                <c:pt idx="3">
                  <c:v>52.26</c:v>
                </c:pt>
                <c:pt idx="4">
                  <c:v>53.96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c:v>
                </c:pt>
                <c:pt idx="1">
                  <c:v>47.28</c:v>
                </c:pt>
                <c:pt idx="2">
                  <c:v>47.62</c:v>
                </c:pt>
                <c:pt idx="3">
                  <c:v>48.17</c:v>
                </c:pt>
                <c:pt idx="4">
                  <c:v>48.83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2.48</c:v>
                </c:pt>
                <c:pt idx="1">
                  <c:v>2.06</c:v>
                </c:pt>
                <c:pt idx="2">
                  <c:v>1.98</c:v>
                </c:pt>
                <c:pt idx="3">
                  <c:v>2.62</c:v>
                </c:pt>
                <c:pt idx="4">
                  <c:v>5.51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12.03</c:v>
                </c:pt>
                <c:pt idx="1">
                  <c:v>12.19</c:v>
                </c:pt>
                <c:pt idx="2">
                  <c:v>16.27</c:v>
                </c:pt>
                <c:pt idx="3">
                  <c:v>17.12</c:v>
                </c:pt>
                <c:pt idx="4">
                  <c:v>18.18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3.91</c:v>
                </c:pt>
                <c:pt idx="1">
                  <c:v>3.56</c:v>
                </c:pt>
                <c:pt idx="2">
                  <c:v>1.03</c:v>
                </c:pt>
                <c:pt idx="3">
                  <c:v>3.7</c:v>
                </c:pt>
                <c:pt idx="4">
                  <c:v>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153.28</c:v>
                </c:pt>
                <c:pt idx="1">
                  <c:v>141.19999999999999</c:v>
                </c:pt>
                <c:pt idx="2">
                  <c:v>84.47</c:v>
                </c:pt>
                <c:pt idx="3">
                  <c:v>141.1</c:v>
                </c:pt>
                <c:pt idx="4">
                  <c:v>150.54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377.63</c:v>
                </c:pt>
                <c:pt idx="1">
                  <c:v>357.34</c:v>
                </c:pt>
                <c:pt idx="2">
                  <c:v>349.83</c:v>
                </c:pt>
                <c:pt idx="3">
                  <c:v>365.18</c:v>
                </c:pt>
                <c:pt idx="4">
                  <c:v>327.77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658.46</c:v>
                </c:pt>
                <c:pt idx="1">
                  <c:v>679.59</c:v>
                </c:pt>
                <c:pt idx="2">
                  <c:v>636.54</c:v>
                </c:pt>
                <c:pt idx="3">
                  <c:v>644.39</c:v>
                </c:pt>
                <c:pt idx="4">
                  <c:v>601.19000000000005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364.71</c:v>
                </c:pt>
                <c:pt idx="1">
                  <c:v>373.69</c:v>
                </c:pt>
                <c:pt idx="2">
                  <c:v>314.87</c:v>
                </c:pt>
                <c:pt idx="3">
                  <c:v>371.65</c:v>
                </c:pt>
                <c:pt idx="4">
                  <c:v>397.1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75.39</c:v>
                </c:pt>
                <c:pt idx="1">
                  <c:v>87.11</c:v>
                </c:pt>
                <c:pt idx="2">
                  <c:v>92.6</c:v>
                </c:pt>
                <c:pt idx="3">
                  <c:v>97.02</c:v>
                </c:pt>
                <c:pt idx="4">
                  <c:v>102.63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100.65</c:v>
                </c:pt>
                <c:pt idx="1">
                  <c:v>99.87</c:v>
                </c:pt>
                <c:pt idx="2">
                  <c:v>103.54</c:v>
                </c:pt>
                <c:pt idx="3">
                  <c:v>98.77</c:v>
                </c:pt>
                <c:pt idx="4">
                  <c:v>95.79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140.05000000000001</c:v>
                </c:pt>
                <c:pt idx="1">
                  <c:v>121.65</c:v>
                </c:pt>
                <c:pt idx="2">
                  <c:v>120.35</c:v>
                </c:pt>
                <c:pt idx="3">
                  <c:v>122.39</c:v>
                </c:pt>
                <c:pt idx="4">
                  <c:v>117.56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170.19</c:v>
                </c:pt>
                <c:pt idx="1">
                  <c:v>171.81</c:v>
                </c:pt>
                <c:pt idx="2">
                  <c:v>167.46</c:v>
                </c:pt>
                <c:pt idx="3">
                  <c:v>173.67</c:v>
                </c:pt>
                <c:pt idx="4">
                  <c:v>171.13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H50" zoomScale="140" zoomScaleNormal="14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8"/>
      <c r="BN7" s="48"/>
      <c r="BO7" s="48"/>
      <c r="BP7" s="48"/>
      <c r="BQ7" s="48"/>
      <c r="BR7" s="48"/>
      <c r="BS7" s="48"/>
      <c r="BT7" s="48"/>
      <c r="BU7" s="48"/>
      <c r="BV7" s="48"/>
      <c r="BW7" s="48"/>
      <c r="BX7" s="48"/>
      <c r="BY7" s="62"/>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49905</v>
      </c>
      <c r="AM8" s="31"/>
      <c r="AN8" s="31"/>
      <c r="AO8" s="31"/>
      <c r="AP8" s="31"/>
      <c r="AQ8" s="31"/>
      <c r="AR8" s="31"/>
      <c r="AS8" s="31"/>
      <c r="AT8" s="7">
        <f>データ!$S$6</f>
        <v>84.14</v>
      </c>
      <c r="AU8" s="15"/>
      <c r="AV8" s="15"/>
      <c r="AW8" s="15"/>
      <c r="AX8" s="15"/>
      <c r="AY8" s="15"/>
      <c r="AZ8" s="15"/>
      <c r="BA8" s="15"/>
      <c r="BB8" s="29">
        <f>データ!$T$6</f>
        <v>593.12</v>
      </c>
      <c r="BC8" s="29"/>
      <c r="BD8" s="29"/>
      <c r="BE8" s="29"/>
      <c r="BF8" s="29"/>
      <c r="BG8" s="29"/>
      <c r="BH8" s="29"/>
      <c r="BI8" s="29"/>
      <c r="BJ8" s="3"/>
      <c r="BK8" s="3"/>
      <c r="BL8" s="38" t="s">
        <v>12</v>
      </c>
      <c r="BM8" s="49"/>
      <c r="BN8" s="56" t="s">
        <v>21</v>
      </c>
      <c r="BO8" s="59"/>
      <c r="BP8" s="59"/>
      <c r="BQ8" s="59"/>
      <c r="BR8" s="59"/>
      <c r="BS8" s="59"/>
      <c r="BT8" s="59"/>
      <c r="BU8" s="59"/>
      <c r="BV8" s="59"/>
      <c r="BW8" s="59"/>
      <c r="BX8" s="59"/>
      <c r="BY8" s="63"/>
    </row>
    <row r="9" spans="1:78" ht="18.75" customHeight="1">
      <c r="A9" s="2"/>
      <c r="B9" s="5" t="s">
        <v>24</v>
      </c>
      <c r="C9" s="13"/>
      <c r="D9" s="13"/>
      <c r="E9" s="13"/>
      <c r="F9" s="13"/>
      <c r="G9" s="13"/>
      <c r="H9" s="13"/>
      <c r="I9" s="5" t="s">
        <v>25</v>
      </c>
      <c r="J9" s="13"/>
      <c r="K9" s="13"/>
      <c r="L9" s="13"/>
      <c r="M9" s="13"/>
      <c r="N9" s="13"/>
      <c r="O9" s="24"/>
      <c r="P9" s="27" t="s">
        <v>27</v>
      </c>
      <c r="Q9" s="27"/>
      <c r="R9" s="27"/>
      <c r="S9" s="27"/>
      <c r="T9" s="27"/>
      <c r="U9" s="27"/>
      <c r="V9" s="27"/>
      <c r="W9" s="27" t="s">
        <v>22</v>
      </c>
      <c r="X9" s="27"/>
      <c r="Y9" s="27"/>
      <c r="Z9" s="27"/>
      <c r="AA9" s="27"/>
      <c r="AB9" s="27"/>
      <c r="AC9" s="27"/>
      <c r="AD9" s="2"/>
      <c r="AE9" s="2"/>
      <c r="AF9" s="2"/>
      <c r="AG9" s="2"/>
      <c r="AH9" s="18"/>
      <c r="AI9" s="18"/>
      <c r="AJ9" s="18"/>
      <c r="AK9" s="18"/>
      <c r="AL9" s="27" t="s">
        <v>28</v>
      </c>
      <c r="AM9" s="27"/>
      <c r="AN9" s="27"/>
      <c r="AO9" s="27"/>
      <c r="AP9" s="27"/>
      <c r="AQ9" s="27"/>
      <c r="AR9" s="27"/>
      <c r="AS9" s="27"/>
      <c r="AT9" s="5" t="s">
        <v>32</v>
      </c>
      <c r="AU9" s="13"/>
      <c r="AV9" s="13"/>
      <c r="AW9" s="13"/>
      <c r="AX9" s="13"/>
      <c r="AY9" s="13"/>
      <c r="AZ9" s="13"/>
      <c r="BA9" s="13"/>
      <c r="BB9" s="27" t="s">
        <v>16</v>
      </c>
      <c r="BC9" s="27"/>
      <c r="BD9" s="27"/>
      <c r="BE9" s="27"/>
      <c r="BF9" s="27"/>
      <c r="BG9" s="27"/>
      <c r="BH9" s="27"/>
      <c r="BI9" s="27"/>
      <c r="BJ9" s="3"/>
      <c r="BK9" s="3"/>
      <c r="BL9" s="39" t="s">
        <v>33</v>
      </c>
      <c r="BM9" s="50"/>
      <c r="BN9" s="57" t="s">
        <v>35</v>
      </c>
      <c r="BO9" s="60"/>
      <c r="BP9" s="60"/>
      <c r="BQ9" s="60"/>
      <c r="BR9" s="60"/>
      <c r="BS9" s="60"/>
      <c r="BT9" s="60"/>
      <c r="BU9" s="60"/>
      <c r="BV9" s="60"/>
      <c r="BW9" s="60"/>
      <c r="BX9" s="60"/>
      <c r="BY9" s="64"/>
    </row>
    <row r="10" spans="1:78" ht="18.75" customHeight="1">
      <c r="A10" s="2"/>
      <c r="B10" s="7" t="str">
        <f>データ!$N$6</f>
        <v>-</v>
      </c>
      <c r="C10" s="15"/>
      <c r="D10" s="15"/>
      <c r="E10" s="15"/>
      <c r="F10" s="15"/>
      <c r="G10" s="15"/>
      <c r="H10" s="15"/>
      <c r="I10" s="7">
        <f>データ!$O$6</f>
        <v>49.86</v>
      </c>
      <c r="J10" s="15"/>
      <c r="K10" s="15"/>
      <c r="L10" s="15"/>
      <c r="M10" s="15"/>
      <c r="N10" s="15"/>
      <c r="O10" s="26"/>
      <c r="P10" s="29">
        <f>データ!$P$6</f>
        <v>99.86</v>
      </c>
      <c r="Q10" s="29"/>
      <c r="R10" s="29"/>
      <c r="S10" s="29"/>
      <c r="T10" s="29"/>
      <c r="U10" s="29"/>
      <c r="V10" s="29"/>
      <c r="W10" s="31">
        <f>データ!$Q$6</f>
        <v>2882</v>
      </c>
      <c r="X10" s="31"/>
      <c r="Y10" s="31"/>
      <c r="Z10" s="31"/>
      <c r="AA10" s="31"/>
      <c r="AB10" s="31"/>
      <c r="AC10" s="31"/>
      <c r="AD10" s="2"/>
      <c r="AE10" s="2"/>
      <c r="AF10" s="2"/>
      <c r="AG10" s="2"/>
      <c r="AH10" s="18"/>
      <c r="AI10" s="18"/>
      <c r="AJ10" s="18"/>
      <c r="AK10" s="18"/>
      <c r="AL10" s="31">
        <f>データ!$U$6</f>
        <v>49692</v>
      </c>
      <c r="AM10" s="31"/>
      <c r="AN10" s="31"/>
      <c r="AO10" s="31"/>
      <c r="AP10" s="31"/>
      <c r="AQ10" s="31"/>
      <c r="AR10" s="31"/>
      <c r="AS10" s="31"/>
      <c r="AT10" s="7">
        <f>データ!$V$6</f>
        <v>51.55</v>
      </c>
      <c r="AU10" s="15"/>
      <c r="AV10" s="15"/>
      <c r="AW10" s="15"/>
      <c r="AX10" s="15"/>
      <c r="AY10" s="15"/>
      <c r="AZ10" s="15"/>
      <c r="BA10" s="15"/>
      <c r="BB10" s="29">
        <f>データ!$W$6</f>
        <v>963.96</v>
      </c>
      <c r="BC10" s="29"/>
      <c r="BD10" s="29"/>
      <c r="BE10" s="29"/>
      <c r="BF10" s="29"/>
      <c r="BG10" s="29"/>
      <c r="BH10" s="29"/>
      <c r="BI10" s="29"/>
      <c r="BJ10" s="2"/>
      <c r="BK10" s="2"/>
      <c r="BL10" s="40" t="s">
        <v>37</v>
      </c>
      <c r="BM10" s="51"/>
      <c r="BN10" s="58" t="s">
        <v>38</v>
      </c>
      <c r="BO10" s="61"/>
      <c r="BP10" s="61"/>
      <c r="BQ10" s="61"/>
      <c r="BR10" s="61"/>
      <c r="BS10" s="61"/>
      <c r="BT10" s="61"/>
      <c r="BU10" s="61"/>
      <c r="BV10" s="61"/>
      <c r="BW10" s="61"/>
      <c r="BX10" s="61"/>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2"/>
      <c r="BN14" s="52"/>
      <c r="BO14" s="52"/>
      <c r="BP14" s="52"/>
      <c r="BQ14" s="52"/>
      <c r="BR14" s="52"/>
      <c r="BS14" s="52"/>
      <c r="BT14" s="52"/>
      <c r="BU14" s="52"/>
      <c r="BV14" s="52"/>
      <c r="BW14" s="52"/>
      <c r="BX14" s="52"/>
      <c r="BY14" s="52"/>
      <c r="BZ14" s="66"/>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7"/>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4"/>
      <c r="BN16" s="54"/>
      <c r="BO16" s="54"/>
      <c r="BP16" s="54"/>
      <c r="BQ16" s="54"/>
      <c r="BR16" s="54"/>
      <c r="BS16" s="54"/>
      <c r="BT16" s="54"/>
      <c r="BU16" s="54"/>
      <c r="BV16" s="54"/>
      <c r="BW16" s="54"/>
      <c r="BX16" s="54"/>
      <c r="BY16" s="54"/>
      <c r="BZ16" s="68"/>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8"/>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8"/>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8"/>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8"/>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8"/>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8"/>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8"/>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8"/>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8"/>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8"/>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8"/>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8"/>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8"/>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8"/>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8"/>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8"/>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8"/>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8"/>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8"/>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8"/>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8"/>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8"/>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8"/>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8"/>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8"/>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8"/>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8"/>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8"/>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2"/>
      <c r="BN45" s="52"/>
      <c r="BO45" s="52"/>
      <c r="BP45" s="52"/>
      <c r="BQ45" s="52"/>
      <c r="BR45" s="52"/>
      <c r="BS45" s="52"/>
      <c r="BT45" s="52"/>
      <c r="BU45" s="52"/>
      <c r="BV45" s="52"/>
      <c r="BW45" s="52"/>
      <c r="BX45" s="52"/>
      <c r="BY45" s="52"/>
      <c r="BZ45" s="66"/>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7"/>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110</v>
      </c>
      <c r="BM47" s="54"/>
      <c r="BN47" s="54"/>
      <c r="BO47" s="54"/>
      <c r="BP47" s="54"/>
      <c r="BQ47" s="54"/>
      <c r="BR47" s="54"/>
      <c r="BS47" s="54"/>
      <c r="BT47" s="54"/>
      <c r="BU47" s="54"/>
      <c r="BV47" s="54"/>
      <c r="BW47" s="54"/>
      <c r="BX47" s="54"/>
      <c r="BY47" s="54"/>
      <c r="BZ47" s="68"/>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4"/>
      <c r="BN48" s="54"/>
      <c r="BO48" s="54"/>
      <c r="BP48" s="54"/>
      <c r="BQ48" s="54"/>
      <c r="BR48" s="54"/>
      <c r="BS48" s="54"/>
      <c r="BT48" s="54"/>
      <c r="BU48" s="54"/>
      <c r="BV48" s="54"/>
      <c r="BW48" s="54"/>
      <c r="BX48" s="54"/>
      <c r="BY48" s="54"/>
      <c r="BZ48" s="68"/>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4"/>
      <c r="BN49" s="54"/>
      <c r="BO49" s="54"/>
      <c r="BP49" s="54"/>
      <c r="BQ49" s="54"/>
      <c r="BR49" s="54"/>
      <c r="BS49" s="54"/>
      <c r="BT49" s="54"/>
      <c r="BU49" s="54"/>
      <c r="BV49" s="54"/>
      <c r="BW49" s="54"/>
      <c r="BX49" s="54"/>
      <c r="BY49" s="54"/>
      <c r="BZ49" s="68"/>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4"/>
      <c r="BN50" s="54"/>
      <c r="BO50" s="54"/>
      <c r="BP50" s="54"/>
      <c r="BQ50" s="54"/>
      <c r="BR50" s="54"/>
      <c r="BS50" s="54"/>
      <c r="BT50" s="54"/>
      <c r="BU50" s="54"/>
      <c r="BV50" s="54"/>
      <c r="BW50" s="54"/>
      <c r="BX50" s="54"/>
      <c r="BY50" s="54"/>
      <c r="BZ50" s="68"/>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4"/>
      <c r="BN51" s="54"/>
      <c r="BO51" s="54"/>
      <c r="BP51" s="54"/>
      <c r="BQ51" s="54"/>
      <c r="BR51" s="54"/>
      <c r="BS51" s="54"/>
      <c r="BT51" s="54"/>
      <c r="BU51" s="54"/>
      <c r="BV51" s="54"/>
      <c r="BW51" s="54"/>
      <c r="BX51" s="54"/>
      <c r="BY51" s="54"/>
      <c r="BZ51" s="68"/>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4"/>
      <c r="BN52" s="54"/>
      <c r="BO52" s="54"/>
      <c r="BP52" s="54"/>
      <c r="BQ52" s="54"/>
      <c r="BR52" s="54"/>
      <c r="BS52" s="54"/>
      <c r="BT52" s="54"/>
      <c r="BU52" s="54"/>
      <c r="BV52" s="54"/>
      <c r="BW52" s="54"/>
      <c r="BX52" s="54"/>
      <c r="BY52" s="54"/>
      <c r="BZ52" s="68"/>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4"/>
      <c r="BN53" s="54"/>
      <c r="BO53" s="54"/>
      <c r="BP53" s="54"/>
      <c r="BQ53" s="54"/>
      <c r="BR53" s="54"/>
      <c r="BS53" s="54"/>
      <c r="BT53" s="54"/>
      <c r="BU53" s="54"/>
      <c r="BV53" s="54"/>
      <c r="BW53" s="54"/>
      <c r="BX53" s="54"/>
      <c r="BY53" s="54"/>
      <c r="BZ53" s="68"/>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4"/>
      <c r="BN54" s="54"/>
      <c r="BO54" s="54"/>
      <c r="BP54" s="54"/>
      <c r="BQ54" s="54"/>
      <c r="BR54" s="54"/>
      <c r="BS54" s="54"/>
      <c r="BT54" s="54"/>
      <c r="BU54" s="54"/>
      <c r="BV54" s="54"/>
      <c r="BW54" s="54"/>
      <c r="BX54" s="54"/>
      <c r="BY54" s="54"/>
      <c r="BZ54" s="68"/>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4"/>
      <c r="BN55" s="54"/>
      <c r="BO55" s="54"/>
      <c r="BP55" s="54"/>
      <c r="BQ55" s="54"/>
      <c r="BR55" s="54"/>
      <c r="BS55" s="54"/>
      <c r="BT55" s="54"/>
      <c r="BU55" s="54"/>
      <c r="BV55" s="54"/>
      <c r="BW55" s="54"/>
      <c r="BX55" s="54"/>
      <c r="BY55" s="54"/>
      <c r="BZ55" s="68"/>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4"/>
      <c r="BN56" s="54"/>
      <c r="BO56" s="54"/>
      <c r="BP56" s="54"/>
      <c r="BQ56" s="54"/>
      <c r="BR56" s="54"/>
      <c r="BS56" s="54"/>
      <c r="BT56" s="54"/>
      <c r="BU56" s="54"/>
      <c r="BV56" s="54"/>
      <c r="BW56" s="54"/>
      <c r="BX56" s="54"/>
      <c r="BY56" s="54"/>
      <c r="BZ56" s="68"/>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4"/>
      <c r="BN57" s="54"/>
      <c r="BO57" s="54"/>
      <c r="BP57" s="54"/>
      <c r="BQ57" s="54"/>
      <c r="BR57" s="54"/>
      <c r="BS57" s="54"/>
      <c r="BT57" s="54"/>
      <c r="BU57" s="54"/>
      <c r="BV57" s="54"/>
      <c r="BW57" s="54"/>
      <c r="BX57" s="54"/>
      <c r="BY57" s="54"/>
      <c r="BZ57" s="68"/>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4"/>
      <c r="BN58" s="54"/>
      <c r="BO58" s="54"/>
      <c r="BP58" s="54"/>
      <c r="BQ58" s="54"/>
      <c r="BR58" s="54"/>
      <c r="BS58" s="54"/>
      <c r="BT58" s="54"/>
      <c r="BU58" s="54"/>
      <c r="BV58" s="54"/>
      <c r="BW58" s="54"/>
      <c r="BX58" s="54"/>
      <c r="BY58" s="54"/>
      <c r="BZ58" s="68"/>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4"/>
      <c r="BN59" s="54"/>
      <c r="BO59" s="54"/>
      <c r="BP59" s="54"/>
      <c r="BQ59" s="54"/>
      <c r="BR59" s="54"/>
      <c r="BS59" s="54"/>
      <c r="BT59" s="54"/>
      <c r="BU59" s="54"/>
      <c r="BV59" s="54"/>
      <c r="BW59" s="54"/>
      <c r="BX59" s="54"/>
      <c r="BY59" s="54"/>
      <c r="BZ59" s="68"/>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4"/>
      <c r="BN60" s="54"/>
      <c r="BO60" s="54"/>
      <c r="BP60" s="54"/>
      <c r="BQ60" s="54"/>
      <c r="BR60" s="54"/>
      <c r="BS60" s="54"/>
      <c r="BT60" s="54"/>
      <c r="BU60" s="54"/>
      <c r="BV60" s="54"/>
      <c r="BW60" s="54"/>
      <c r="BX60" s="54"/>
      <c r="BY60" s="54"/>
      <c r="BZ60" s="68"/>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4"/>
      <c r="BN61" s="54"/>
      <c r="BO61" s="54"/>
      <c r="BP61" s="54"/>
      <c r="BQ61" s="54"/>
      <c r="BR61" s="54"/>
      <c r="BS61" s="54"/>
      <c r="BT61" s="54"/>
      <c r="BU61" s="54"/>
      <c r="BV61" s="54"/>
      <c r="BW61" s="54"/>
      <c r="BX61" s="54"/>
      <c r="BY61" s="54"/>
      <c r="BZ61" s="68"/>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4"/>
      <c r="BN62" s="54"/>
      <c r="BO62" s="54"/>
      <c r="BP62" s="54"/>
      <c r="BQ62" s="54"/>
      <c r="BR62" s="54"/>
      <c r="BS62" s="54"/>
      <c r="BT62" s="54"/>
      <c r="BU62" s="54"/>
      <c r="BV62" s="54"/>
      <c r="BW62" s="54"/>
      <c r="BX62" s="54"/>
      <c r="BY62" s="54"/>
      <c r="BZ62" s="68"/>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4"/>
      <c r="BN63" s="54"/>
      <c r="BO63" s="54"/>
      <c r="BP63" s="54"/>
      <c r="BQ63" s="54"/>
      <c r="BR63" s="54"/>
      <c r="BS63" s="54"/>
      <c r="BT63" s="54"/>
      <c r="BU63" s="54"/>
      <c r="BV63" s="54"/>
      <c r="BW63" s="54"/>
      <c r="BX63" s="54"/>
      <c r="BY63" s="54"/>
      <c r="BZ63" s="68"/>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2"/>
      <c r="BN64" s="52"/>
      <c r="BO64" s="52"/>
      <c r="BP64" s="52"/>
      <c r="BQ64" s="52"/>
      <c r="BR64" s="52"/>
      <c r="BS64" s="52"/>
      <c r="BT64" s="52"/>
      <c r="BU64" s="52"/>
      <c r="BV64" s="52"/>
      <c r="BW64" s="52"/>
      <c r="BX64" s="52"/>
      <c r="BY64" s="52"/>
      <c r="BZ64" s="66"/>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7"/>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4"/>
      <c r="BN66" s="54"/>
      <c r="BO66" s="54"/>
      <c r="BP66" s="54"/>
      <c r="BQ66" s="54"/>
      <c r="BR66" s="54"/>
      <c r="BS66" s="54"/>
      <c r="BT66" s="54"/>
      <c r="BU66" s="54"/>
      <c r="BV66" s="54"/>
      <c r="BW66" s="54"/>
      <c r="BX66" s="54"/>
      <c r="BY66" s="54"/>
      <c r="BZ66" s="68"/>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4"/>
      <c r="BN67" s="54"/>
      <c r="BO67" s="54"/>
      <c r="BP67" s="54"/>
      <c r="BQ67" s="54"/>
      <c r="BR67" s="54"/>
      <c r="BS67" s="54"/>
      <c r="BT67" s="54"/>
      <c r="BU67" s="54"/>
      <c r="BV67" s="54"/>
      <c r="BW67" s="54"/>
      <c r="BX67" s="54"/>
      <c r="BY67" s="54"/>
      <c r="BZ67" s="68"/>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4"/>
      <c r="BN68" s="54"/>
      <c r="BO68" s="54"/>
      <c r="BP68" s="54"/>
      <c r="BQ68" s="54"/>
      <c r="BR68" s="54"/>
      <c r="BS68" s="54"/>
      <c r="BT68" s="54"/>
      <c r="BU68" s="54"/>
      <c r="BV68" s="54"/>
      <c r="BW68" s="54"/>
      <c r="BX68" s="54"/>
      <c r="BY68" s="54"/>
      <c r="BZ68" s="68"/>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4"/>
      <c r="BN69" s="54"/>
      <c r="BO69" s="54"/>
      <c r="BP69" s="54"/>
      <c r="BQ69" s="54"/>
      <c r="BR69" s="54"/>
      <c r="BS69" s="54"/>
      <c r="BT69" s="54"/>
      <c r="BU69" s="54"/>
      <c r="BV69" s="54"/>
      <c r="BW69" s="54"/>
      <c r="BX69" s="54"/>
      <c r="BY69" s="54"/>
      <c r="BZ69" s="68"/>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4"/>
      <c r="BN70" s="54"/>
      <c r="BO70" s="54"/>
      <c r="BP70" s="54"/>
      <c r="BQ70" s="54"/>
      <c r="BR70" s="54"/>
      <c r="BS70" s="54"/>
      <c r="BT70" s="54"/>
      <c r="BU70" s="54"/>
      <c r="BV70" s="54"/>
      <c r="BW70" s="54"/>
      <c r="BX70" s="54"/>
      <c r="BY70" s="54"/>
      <c r="BZ70" s="68"/>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4"/>
      <c r="BN71" s="54"/>
      <c r="BO71" s="54"/>
      <c r="BP71" s="54"/>
      <c r="BQ71" s="54"/>
      <c r="BR71" s="54"/>
      <c r="BS71" s="54"/>
      <c r="BT71" s="54"/>
      <c r="BU71" s="54"/>
      <c r="BV71" s="54"/>
      <c r="BW71" s="54"/>
      <c r="BX71" s="54"/>
      <c r="BY71" s="54"/>
      <c r="BZ71" s="68"/>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4"/>
      <c r="BN72" s="54"/>
      <c r="BO72" s="54"/>
      <c r="BP72" s="54"/>
      <c r="BQ72" s="54"/>
      <c r="BR72" s="54"/>
      <c r="BS72" s="54"/>
      <c r="BT72" s="54"/>
      <c r="BU72" s="54"/>
      <c r="BV72" s="54"/>
      <c r="BW72" s="54"/>
      <c r="BX72" s="54"/>
      <c r="BY72" s="54"/>
      <c r="BZ72" s="68"/>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4"/>
      <c r="BN73" s="54"/>
      <c r="BO73" s="54"/>
      <c r="BP73" s="54"/>
      <c r="BQ73" s="54"/>
      <c r="BR73" s="54"/>
      <c r="BS73" s="54"/>
      <c r="BT73" s="54"/>
      <c r="BU73" s="54"/>
      <c r="BV73" s="54"/>
      <c r="BW73" s="54"/>
      <c r="BX73" s="54"/>
      <c r="BY73" s="54"/>
      <c r="BZ73" s="68"/>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4"/>
      <c r="BN74" s="54"/>
      <c r="BO74" s="54"/>
      <c r="BP74" s="54"/>
      <c r="BQ74" s="54"/>
      <c r="BR74" s="54"/>
      <c r="BS74" s="54"/>
      <c r="BT74" s="54"/>
      <c r="BU74" s="54"/>
      <c r="BV74" s="54"/>
      <c r="BW74" s="54"/>
      <c r="BX74" s="54"/>
      <c r="BY74" s="54"/>
      <c r="BZ74" s="68"/>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4"/>
      <c r="BN75" s="54"/>
      <c r="BO75" s="54"/>
      <c r="BP75" s="54"/>
      <c r="BQ75" s="54"/>
      <c r="BR75" s="54"/>
      <c r="BS75" s="54"/>
      <c r="BT75" s="54"/>
      <c r="BU75" s="54"/>
      <c r="BV75" s="54"/>
      <c r="BW75" s="54"/>
      <c r="BX75" s="54"/>
      <c r="BY75" s="54"/>
      <c r="BZ75" s="68"/>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4"/>
      <c r="BN76" s="54"/>
      <c r="BO76" s="54"/>
      <c r="BP76" s="54"/>
      <c r="BQ76" s="54"/>
      <c r="BR76" s="54"/>
      <c r="BS76" s="54"/>
      <c r="BT76" s="54"/>
      <c r="BU76" s="54"/>
      <c r="BV76" s="54"/>
      <c r="BW76" s="54"/>
      <c r="BX76" s="54"/>
      <c r="BY76" s="54"/>
      <c r="BZ76" s="68"/>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4"/>
      <c r="BN77" s="54"/>
      <c r="BO77" s="54"/>
      <c r="BP77" s="54"/>
      <c r="BQ77" s="54"/>
      <c r="BR77" s="54"/>
      <c r="BS77" s="54"/>
      <c r="BT77" s="54"/>
      <c r="BU77" s="54"/>
      <c r="BV77" s="54"/>
      <c r="BW77" s="54"/>
      <c r="BX77" s="54"/>
      <c r="BY77" s="54"/>
      <c r="BZ77" s="68"/>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4"/>
      <c r="BN78" s="54"/>
      <c r="BO78" s="54"/>
      <c r="BP78" s="54"/>
      <c r="BQ78" s="54"/>
      <c r="BR78" s="54"/>
      <c r="BS78" s="54"/>
      <c r="BT78" s="54"/>
      <c r="BU78" s="54"/>
      <c r="BV78" s="54"/>
      <c r="BW78" s="54"/>
      <c r="BX78" s="54"/>
      <c r="BY78" s="54"/>
      <c r="BZ78" s="68"/>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4"/>
      <c r="BN79" s="54"/>
      <c r="BO79" s="54"/>
      <c r="BP79" s="54"/>
      <c r="BQ79" s="54"/>
      <c r="BR79" s="54"/>
      <c r="BS79" s="54"/>
      <c r="BT79" s="54"/>
      <c r="BU79" s="54"/>
      <c r="BV79" s="54"/>
      <c r="BW79" s="54"/>
      <c r="BX79" s="54"/>
      <c r="BY79" s="54"/>
      <c r="BZ79" s="68"/>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4"/>
      <c r="BN80" s="54"/>
      <c r="BO80" s="54"/>
      <c r="BP80" s="54"/>
      <c r="BQ80" s="54"/>
      <c r="BR80" s="54"/>
      <c r="BS80" s="54"/>
      <c r="BT80" s="54"/>
      <c r="BU80" s="54"/>
      <c r="BV80" s="54"/>
      <c r="BW80" s="54"/>
      <c r="BX80" s="54"/>
      <c r="BY80" s="54"/>
      <c r="BZ80" s="68"/>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4"/>
      <c r="BN81" s="54"/>
      <c r="BO81" s="54"/>
      <c r="BP81" s="54"/>
      <c r="BQ81" s="54"/>
      <c r="BR81" s="54"/>
      <c r="BS81" s="54"/>
      <c r="BT81" s="54"/>
      <c r="BU81" s="54"/>
      <c r="BV81" s="54"/>
      <c r="BW81" s="54"/>
      <c r="BX81" s="54"/>
      <c r="BY81" s="54"/>
      <c r="BZ81" s="68"/>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5"/>
      <c r="BN82" s="55"/>
      <c r="BO82" s="55"/>
      <c r="BP82" s="55"/>
      <c r="BQ82" s="55"/>
      <c r="BR82" s="55"/>
      <c r="BS82" s="55"/>
      <c r="BT82" s="55"/>
      <c r="BU82" s="55"/>
      <c r="BV82" s="55"/>
      <c r="BW82" s="55"/>
      <c r="BX82" s="55"/>
      <c r="BY82" s="55"/>
      <c r="BZ82" s="69"/>
    </row>
    <row r="83" spans="1:78">
      <c r="C83" s="23"/>
    </row>
    <row r="84" spans="1:78" hidden="1">
      <c r="B84" s="12" t="s">
        <v>45</v>
      </c>
      <c r="C84" s="12"/>
      <c r="D84" s="12"/>
      <c r="E84" s="12" t="s">
        <v>1</v>
      </c>
      <c r="F84" s="12" t="s">
        <v>47</v>
      </c>
      <c r="G84" s="12" t="s">
        <v>48</v>
      </c>
      <c r="H84" s="12" t="s">
        <v>43</v>
      </c>
      <c r="I84" s="12" t="s">
        <v>8</v>
      </c>
      <c r="J84" s="12" t="s">
        <v>30</v>
      </c>
      <c r="K84" s="12" t="s">
        <v>49</v>
      </c>
      <c r="L84" s="12" t="s">
        <v>51</v>
      </c>
      <c r="M84" s="12" t="s">
        <v>34</v>
      </c>
      <c r="N84" s="12" t="s">
        <v>53</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0kT+sY7+u4ls4jjrnDBT+OKtgUGb4oyn4TqIC5yXd2x3svbqmz292x0m/EC09khBPNQSMDCe6mbfID60MNy65A==" saltValue="VQEKjiNNE1yxaoCe9QKAT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9"/>
      <c r="F1" s="79"/>
      <c r="G1" s="79"/>
      <c r="H1" s="79"/>
      <c r="I1" s="79"/>
      <c r="J1" s="79"/>
      <c r="K1" s="79"/>
      <c r="L1" s="79"/>
      <c r="M1" s="79"/>
      <c r="N1" s="79"/>
      <c r="O1" s="79"/>
      <c r="P1" s="79"/>
      <c r="Q1" s="79"/>
      <c r="R1" s="79"/>
      <c r="S1" s="79"/>
      <c r="T1" s="79"/>
      <c r="U1" s="79"/>
      <c r="V1" s="79"/>
      <c r="W1" s="79"/>
      <c r="X1" s="79">
        <v>1</v>
      </c>
      <c r="Y1" s="79">
        <v>1</v>
      </c>
      <c r="Z1" s="79">
        <v>1</v>
      </c>
      <c r="AA1" s="79">
        <v>1</v>
      </c>
      <c r="AB1" s="79">
        <v>1</v>
      </c>
      <c r="AC1" s="79">
        <v>1</v>
      </c>
      <c r="AD1" s="79">
        <v>1</v>
      </c>
      <c r="AE1" s="79">
        <v>1</v>
      </c>
      <c r="AF1" s="79">
        <v>1</v>
      </c>
      <c r="AG1" s="79">
        <v>1</v>
      </c>
      <c r="AH1" s="79"/>
      <c r="AI1" s="79">
        <v>1</v>
      </c>
      <c r="AJ1" s="79">
        <v>1</v>
      </c>
      <c r="AK1" s="79">
        <v>1</v>
      </c>
      <c r="AL1" s="79">
        <v>1</v>
      </c>
      <c r="AM1" s="79">
        <v>1</v>
      </c>
      <c r="AN1" s="79">
        <v>1</v>
      </c>
      <c r="AO1" s="79">
        <v>1</v>
      </c>
      <c r="AP1" s="79">
        <v>1</v>
      </c>
      <c r="AQ1" s="79">
        <v>1</v>
      </c>
      <c r="AR1" s="79">
        <v>1</v>
      </c>
      <c r="AS1" s="79"/>
      <c r="AT1" s="79">
        <v>1</v>
      </c>
      <c r="AU1" s="79">
        <v>1</v>
      </c>
      <c r="AV1" s="79">
        <v>1</v>
      </c>
      <c r="AW1" s="79">
        <v>1</v>
      </c>
      <c r="AX1" s="79">
        <v>1</v>
      </c>
      <c r="AY1" s="79">
        <v>1</v>
      </c>
      <c r="AZ1" s="79">
        <v>1</v>
      </c>
      <c r="BA1" s="79">
        <v>1</v>
      </c>
      <c r="BB1" s="79">
        <v>1</v>
      </c>
      <c r="BC1" s="79">
        <v>1</v>
      </c>
      <c r="BD1" s="79"/>
      <c r="BE1" s="79">
        <v>1</v>
      </c>
      <c r="BF1" s="79">
        <v>1</v>
      </c>
      <c r="BG1" s="79">
        <v>1</v>
      </c>
      <c r="BH1" s="79">
        <v>1</v>
      </c>
      <c r="BI1" s="79">
        <v>1</v>
      </c>
      <c r="BJ1" s="79">
        <v>1</v>
      </c>
      <c r="BK1" s="79">
        <v>1</v>
      </c>
      <c r="BL1" s="79">
        <v>1</v>
      </c>
      <c r="BM1" s="79">
        <v>1</v>
      </c>
      <c r="BN1" s="79">
        <v>1</v>
      </c>
      <c r="BO1" s="79"/>
      <c r="BP1" s="79">
        <v>1</v>
      </c>
      <c r="BQ1" s="79">
        <v>1</v>
      </c>
      <c r="BR1" s="79">
        <v>1</v>
      </c>
      <c r="BS1" s="79">
        <v>1</v>
      </c>
      <c r="BT1" s="79">
        <v>1</v>
      </c>
      <c r="BU1" s="79">
        <v>1</v>
      </c>
      <c r="BV1" s="79">
        <v>1</v>
      </c>
      <c r="BW1" s="79">
        <v>1</v>
      </c>
      <c r="BX1" s="79">
        <v>1</v>
      </c>
      <c r="BY1" s="79">
        <v>1</v>
      </c>
      <c r="BZ1" s="79"/>
      <c r="CA1" s="79">
        <v>1</v>
      </c>
      <c r="CB1" s="79">
        <v>1</v>
      </c>
      <c r="CC1" s="79">
        <v>1</v>
      </c>
      <c r="CD1" s="79">
        <v>1</v>
      </c>
      <c r="CE1" s="79">
        <v>1</v>
      </c>
      <c r="CF1" s="79">
        <v>1</v>
      </c>
      <c r="CG1" s="79">
        <v>1</v>
      </c>
      <c r="CH1" s="79">
        <v>1</v>
      </c>
      <c r="CI1" s="79">
        <v>1</v>
      </c>
      <c r="CJ1" s="79">
        <v>1</v>
      </c>
      <c r="CK1" s="79"/>
      <c r="CL1" s="79">
        <v>1</v>
      </c>
      <c r="CM1" s="79">
        <v>1</v>
      </c>
      <c r="CN1" s="79">
        <v>1</v>
      </c>
      <c r="CO1" s="79">
        <v>1</v>
      </c>
      <c r="CP1" s="79">
        <v>1</v>
      </c>
      <c r="CQ1" s="79">
        <v>1</v>
      </c>
      <c r="CR1" s="79">
        <v>1</v>
      </c>
      <c r="CS1" s="79">
        <v>1</v>
      </c>
      <c r="CT1" s="79">
        <v>1</v>
      </c>
      <c r="CU1" s="79">
        <v>1</v>
      </c>
      <c r="CV1" s="79"/>
      <c r="CW1" s="79">
        <v>1</v>
      </c>
      <c r="CX1" s="79">
        <v>1</v>
      </c>
      <c r="CY1" s="79">
        <v>1</v>
      </c>
      <c r="CZ1" s="79">
        <v>1</v>
      </c>
      <c r="DA1" s="79">
        <v>1</v>
      </c>
      <c r="DB1" s="79">
        <v>1</v>
      </c>
      <c r="DC1" s="79">
        <v>1</v>
      </c>
      <c r="DD1" s="79">
        <v>1</v>
      </c>
      <c r="DE1" s="79">
        <v>1</v>
      </c>
      <c r="DF1" s="79">
        <v>1</v>
      </c>
      <c r="DG1" s="79"/>
      <c r="DH1" s="79">
        <v>1</v>
      </c>
      <c r="DI1" s="79">
        <v>1</v>
      </c>
      <c r="DJ1" s="79">
        <v>1</v>
      </c>
      <c r="DK1" s="79">
        <v>1</v>
      </c>
      <c r="DL1" s="79">
        <v>1</v>
      </c>
      <c r="DM1" s="79">
        <v>1</v>
      </c>
      <c r="DN1" s="79">
        <v>1</v>
      </c>
      <c r="DO1" s="79">
        <v>1</v>
      </c>
      <c r="DP1" s="79">
        <v>1</v>
      </c>
      <c r="DQ1" s="79">
        <v>1</v>
      </c>
      <c r="DR1" s="79"/>
      <c r="DS1" s="79">
        <v>1</v>
      </c>
      <c r="DT1" s="79">
        <v>1</v>
      </c>
      <c r="DU1" s="79">
        <v>1</v>
      </c>
      <c r="DV1" s="79">
        <v>1</v>
      </c>
      <c r="DW1" s="79">
        <v>1</v>
      </c>
      <c r="DX1" s="79">
        <v>1</v>
      </c>
      <c r="DY1" s="79">
        <v>1</v>
      </c>
      <c r="DZ1" s="79">
        <v>1</v>
      </c>
      <c r="EA1" s="79">
        <v>1</v>
      </c>
      <c r="EB1" s="79">
        <v>1</v>
      </c>
      <c r="EC1" s="79"/>
      <c r="ED1" s="79">
        <v>1</v>
      </c>
      <c r="EE1" s="79">
        <v>1</v>
      </c>
      <c r="EF1" s="79">
        <v>1</v>
      </c>
      <c r="EG1" s="79">
        <v>1</v>
      </c>
      <c r="EH1" s="79">
        <v>1</v>
      </c>
      <c r="EI1" s="79">
        <v>1</v>
      </c>
      <c r="EJ1" s="79">
        <v>1</v>
      </c>
      <c r="EK1" s="79">
        <v>1</v>
      </c>
      <c r="EL1" s="79">
        <v>1</v>
      </c>
      <c r="EM1" s="79">
        <v>1</v>
      </c>
      <c r="EN1" s="79"/>
    </row>
    <row r="2" spans="1:144">
      <c r="A2" s="71" t="s">
        <v>56</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20</v>
      </c>
      <c r="B3" s="73" t="s">
        <v>50</v>
      </c>
      <c r="C3" s="73" t="s">
        <v>58</v>
      </c>
      <c r="D3" s="73" t="s">
        <v>59</v>
      </c>
      <c r="E3" s="73" t="s">
        <v>4</v>
      </c>
      <c r="F3" s="73" t="s">
        <v>3</v>
      </c>
      <c r="G3" s="73" t="s">
        <v>26</v>
      </c>
      <c r="H3" s="81" t="s">
        <v>31</v>
      </c>
      <c r="I3" s="84"/>
      <c r="J3" s="84"/>
      <c r="K3" s="84"/>
      <c r="L3" s="84"/>
      <c r="M3" s="84"/>
      <c r="N3" s="84"/>
      <c r="O3" s="84"/>
      <c r="P3" s="84"/>
      <c r="Q3" s="84"/>
      <c r="R3" s="84"/>
      <c r="S3" s="84"/>
      <c r="T3" s="84"/>
      <c r="U3" s="84"/>
      <c r="V3" s="84"/>
      <c r="W3" s="88"/>
      <c r="X3" s="90" t="s">
        <v>54</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10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60</v>
      </c>
      <c r="B4" s="74"/>
      <c r="C4" s="74"/>
      <c r="D4" s="74"/>
      <c r="E4" s="74"/>
      <c r="F4" s="74"/>
      <c r="G4" s="74"/>
      <c r="H4" s="82"/>
      <c r="I4" s="85"/>
      <c r="J4" s="85"/>
      <c r="K4" s="85"/>
      <c r="L4" s="85"/>
      <c r="M4" s="85"/>
      <c r="N4" s="85"/>
      <c r="O4" s="85"/>
      <c r="P4" s="85"/>
      <c r="Q4" s="85"/>
      <c r="R4" s="85"/>
      <c r="S4" s="85"/>
      <c r="T4" s="85"/>
      <c r="U4" s="85"/>
      <c r="V4" s="85"/>
      <c r="W4" s="89"/>
      <c r="X4" s="91" t="s">
        <v>52</v>
      </c>
      <c r="Y4" s="91"/>
      <c r="Z4" s="91"/>
      <c r="AA4" s="91"/>
      <c r="AB4" s="91"/>
      <c r="AC4" s="91"/>
      <c r="AD4" s="91"/>
      <c r="AE4" s="91"/>
      <c r="AF4" s="91"/>
      <c r="AG4" s="91"/>
      <c r="AH4" s="91"/>
      <c r="AI4" s="91" t="s">
        <v>0</v>
      </c>
      <c r="AJ4" s="91"/>
      <c r="AK4" s="91"/>
      <c r="AL4" s="91"/>
      <c r="AM4" s="91"/>
      <c r="AN4" s="91"/>
      <c r="AO4" s="91"/>
      <c r="AP4" s="91"/>
      <c r="AQ4" s="91"/>
      <c r="AR4" s="91"/>
      <c r="AS4" s="91"/>
      <c r="AT4" s="91" t="s">
        <v>40</v>
      </c>
      <c r="AU4" s="91"/>
      <c r="AV4" s="91"/>
      <c r="AW4" s="91"/>
      <c r="AX4" s="91"/>
      <c r="AY4" s="91"/>
      <c r="AZ4" s="91"/>
      <c r="BA4" s="91"/>
      <c r="BB4" s="91"/>
      <c r="BC4" s="91"/>
      <c r="BD4" s="91"/>
      <c r="BE4" s="91" t="s">
        <v>62</v>
      </c>
      <c r="BF4" s="91"/>
      <c r="BG4" s="91"/>
      <c r="BH4" s="91"/>
      <c r="BI4" s="91"/>
      <c r="BJ4" s="91"/>
      <c r="BK4" s="91"/>
      <c r="BL4" s="91"/>
      <c r="BM4" s="91"/>
      <c r="BN4" s="91"/>
      <c r="BO4" s="91"/>
      <c r="BP4" s="91" t="s">
        <v>36</v>
      </c>
      <c r="BQ4" s="91"/>
      <c r="BR4" s="91"/>
      <c r="BS4" s="91"/>
      <c r="BT4" s="91"/>
      <c r="BU4" s="91"/>
      <c r="BV4" s="91"/>
      <c r="BW4" s="91"/>
      <c r="BX4" s="91"/>
      <c r="BY4" s="91"/>
      <c r="BZ4" s="91"/>
      <c r="CA4" s="91" t="s">
        <v>63</v>
      </c>
      <c r="CB4" s="91"/>
      <c r="CC4" s="91"/>
      <c r="CD4" s="91"/>
      <c r="CE4" s="91"/>
      <c r="CF4" s="91"/>
      <c r="CG4" s="91"/>
      <c r="CH4" s="91"/>
      <c r="CI4" s="91"/>
      <c r="CJ4" s="91"/>
      <c r="CK4" s="91"/>
      <c r="CL4" s="91" t="s">
        <v>65</v>
      </c>
      <c r="CM4" s="91"/>
      <c r="CN4" s="91"/>
      <c r="CO4" s="91"/>
      <c r="CP4" s="91"/>
      <c r="CQ4" s="91"/>
      <c r="CR4" s="91"/>
      <c r="CS4" s="91"/>
      <c r="CT4" s="91"/>
      <c r="CU4" s="91"/>
      <c r="CV4" s="91"/>
      <c r="CW4" s="91" t="s">
        <v>66</v>
      </c>
      <c r="CX4" s="91"/>
      <c r="CY4" s="91"/>
      <c r="CZ4" s="91"/>
      <c r="DA4" s="91"/>
      <c r="DB4" s="91"/>
      <c r="DC4" s="91"/>
      <c r="DD4" s="91"/>
      <c r="DE4" s="91"/>
      <c r="DF4" s="91"/>
      <c r="DG4" s="91"/>
      <c r="DH4" s="91" t="s">
        <v>67</v>
      </c>
      <c r="DI4" s="91"/>
      <c r="DJ4" s="91"/>
      <c r="DK4" s="91"/>
      <c r="DL4" s="91"/>
      <c r="DM4" s="91"/>
      <c r="DN4" s="91"/>
      <c r="DO4" s="91"/>
      <c r="DP4" s="91"/>
      <c r="DQ4" s="91"/>
      <c r="DR4" s="91"/>
      <c r="DS4" s="91" t="s">
        <v>61</v>
      </c>
      <c r="DT4" s="91"/>
      <c r="DU4" s="91"/>
      <c r="DV4" s="91"/>
      <c r="DW4" s="91"/>
      <c r="DX4" s="91"/>
      <c r="DY4" s="91"/>
      <c r="DZ4" s="91"/>
      <c r="EA4" s="91"/>
      <c r="EB4" s="91"/>
      <c r="EC4" s="91"/>
      <c r="ED4" s="91" t="s">
        <v>68</v>
      </c>
      <c r="EE4" s="91"/>
      <c r="EF4" s="91"/>
      <c r="EG4" s="91"/>
      <c r="EH4" s="91"/>
      <c r="EI4" s="91"/>
      <c r="EJ4" s="91"/>
      <c r="EK4" s="91"/>
      <c r="EL4" s="91"/>
      <c r="EM4" s="91"/>
      <c r="EN4" s="91"/>
    </row>
    <row r="5" spans="1:144">
      <c r="A5" s="71" t="s">
        <v>29</v>
      </c>
      <c r="B5" s="75"/>
      <c r="C5" s="75"/>
      <c r="D5" s="75"/>
      <c r="E5" s="75"/>
      <c r="F5" s="75"/>
      <c r="G5" s="75"/>
      <c r="H5" s="83" t="s">
        <v>57</v>
      </c>
      <c r="I5" s="83" t="s">
        <v>69</v>
      </c>
      <c r="J5" s="83" t="s">
        <v>70</v>
      </c>
      <c r="K5" s="83" t="s">
        <v>71</v>
      </c>
      <c r="L5" s="83" t="s">
        <v>72</v>
      </c>
      <c r="M5" s="83" t="s">
        <v>5</v>
      </c>
      <c r="N5" s="83" t="s">
        <v>73</v>
      </c>
      <c r="O5" s="83" t="s">
        <v>74</v>
      </c>
      <c r="P5" s="83" t="s">
        <v>75</v>
      </c>
      <c r="Q5" s="83" t="s">
        <v>76</v>
      </c>
      <c r="R5" s="83" t="s">
        <v>77</v>
      </c>
      <c r="S5" s="83" t="s">
        <v>78</v>
      </c>
      <c r="T5" s="83" t="s">
        <v>64</v>
      </c>
      <c r="U5" s="83" t="s">
        <v>79</v>
      </c>
      <c r="V5" s="83" t="s">
        <v>80</v>
      </c>
      <c r="W5" s="83" t="s">
        <v>81</v>
      </c>
      <c r="X5" s="83" t="s">
        <v>82</v>
      </c>
      <c r="Y5" s="83" t="s">
        <v>83</v>
      </c>
      <c r="Z5" s="83" t="s">
        <v>84</v>
      </c>
      <c r="AA5" s="83" t="s">
        <v>85</v>
      </c>
      <c r="AB5" s="83" t="s">
        <v>86</v>
      </c>
      <c r="AC5" s="83" t="s">
        <v>88</v>
      </c>
      <c r="AD5" s="83" t="s">
        <v>89</v>
      </c>
      <c r="AE5" s="83" t="s">
        <v>90</v>
      </c>
      <c r="AF5" s="83" t="s">
        <v>91</v>
      </c>
      <c r="AG5" s="83" t="s">
        <v>92</v>
      </c>
      <c r="AH5" s="83" t="s">
        <v>45</v>
      </c>
      <c r="AI5" s="83" t="s">
        <v>82</v>
      </c>
      <c r="AJ5" s="83" t="s">
        <v>83</v>
      </c>
      <c r="AK5" s="83" t="s">
        <v>84</v>
      </c>
      <c r="AL5" s="83" t="s">
        <v>85</v>
      </c>
      <c r="AM5" s="83" t="s">
        <v>86</v>
      </c>
      <c r="AN5" s="83" t="s">
        <v>88</v>
      </c>
      <c r="AO5" s="83" t="s">
        <v>89</v>
      </c>
      <c r="AP5" s="83" t="s">
        <v>90</v>
      </c>
      <c r="AQ5" s="83" t="s">
        <v>91</v>
      </c>
      <c r="AR5" s="83" t="s">
        <v>92</v>
      </c>
      <c r="AS5" s="83" t="s">
        <v>87</v>
      </c>
      <c r="AT5" s="83" t="s">
        <v>82</v>
      </c>
      <c r="AU5" s="83" t="s">
        <v>83</v>
      </c>
      <c r="AV5" s="83" t="s">
        <v>84</v>
      </c>
      <c r="AW5" s="83" t="s">
        <v>85</v>
      </c>
      <c r="AX5" s="83" t="s">
        <v>86</v>
      </c>
      <c r="AY5" s="83" t="s">
        <v>88</v>
      </c>
      <c r="AZ5" s="83" t="s">
        <v>89</v>
      </c>
      <c r="BA5" s="83" t="s">
        <v>90</v>
      </c>
      <c r="BB5" s="83" t="s">
        <v>91</v>
      </c>
      <c r="BC5" s="83" t="s">
        <v>92</v>
      </c>
      <c r="BD5" s="83" t="s">
        <v>87</v>
      </c>
      <c r="BE5" s="83" t="s">
        <v>82</v>
      </c>
      <c r="BF5" s="83" t="s">
        <v>83</v>
      </c>
      <c r="BG5" s="83" t="s">
        <v>84</v>
      </c>
      <c r="BH5" s="83" t="s">
        <v>85</v>
      </c>
      <c r="BI5" s="83" t="s">
        <v>86</v>
      </c>
      <c r="BJ5" s="83" t="s">
        <v>88</v>
      </c>
      <c r="BK5" s="83" t="s">
        <v>89</v>
      </c>
      <c r="BL5" s="83" t="s">
        <v>90</v>
      </c>
      <c r="BM5" s="83" t="s">
        <v>91</v>
      </c>
      <c r="BN5" s="83" t="s">
        <v>92</v>
      </c>
      <c r="BO5" s="83" t="s">
        <v>87</v>
      </c>
      <c r="BP5" s="83" t="s">
        <v>82</v>
      </c>
      <c r="BQ5" s="83" t="s">
        <v>83</v>
      </c>
      <c r="BR5" s="83" t="s">
        <v>84</v>
      </c>
      <c r="BS5" s="83" t="s">
        <v>85</v>
      </c>
      <c r="BT5" s="83" t="s">
        <v>86</v>
      </c>
      <c r="BU5" s="83" t="s">
        <v>88</v>
      </c>
      <c r="BV5" s="83" t="s">
        <v>89</v>
      </c>
      <c r="BW5" s="83" t="s">
        <v>90</v>
      </c>
      <c r="BX5" s="83" t="s">
        <v>91</v>
      </c>
      <c r="BY5" s="83" t="s">
        <v>92</v>
      </c>
      <c r="BZ5" s="83" t="s">
        <v>87</v>
      </c>
      <c r="CA5" s="83" t="s">
        <v>82</v>
      </c>
      <c r="CB5" s="83" t="s">
        <v>83</v>
      </c>
      <c r="CC5" s="83" t="s">
        <v>84</v>
      </c>
      <c r="CD5" s="83" t="s">
        <v>85</v>
      </c>
      <c r="CE5" s="83" t="s">
        <v>86</v>
      </c>
      <c r="CF5" s="83" t="s">
        <v>88</v>
      </c>
      <c r="CG5" s="83" t="s">
        <v>89</v>
      </c>
      <c r="CH5" s="83" t="s">
        <v>90</v>
      </c>
      <c r="CI5" s="83" t="s">
        <v>91</v>
      </c>
      <c r="CJ5" s="83" t="s">
        <v>92</v>
      </c>
      <c r="CK5" s="83" t="s">
        <v>87</v>
      </c>
      <c r="CL5" s="83" t="s">
        <v>82</v>
      </c>
      <c r="CM5" s="83" t="s">
        <v>83</v>
      </c>
      <c r="CN5" s="83" t="s">
        <v>84</v>
      </c>
      <c r="CO5" s="83" t="s">
        <v>85</v>
      </c>
      <c r="CP5" s="83" t="s">
        <v>86</v>
      </c>
      <c r="CQ5" s="83" t="s">
        <v>88</v>
      </c>
      <c r="CR5" s="83" t="s">
        <v>89</v>
      </c>
      <c r="CS5" s="83" t="s">
        <v>90</v>
      </c>
      <c r="CT5" s="83" t="s">
        <v>91</v>
      </c>
      <c r="CU5" s="83" t="s">
        <v>92</v>
      </c>
      <c r="CV5" s="83" t="s">
        <v>87</v>
      </c>
      <c r="CW5" s="83" t="s">
        <v>82</v>
      </c>
      <c r="CX5" s="83" t="s">
        <v>83</v>
      </c>
      <c r="CY5" s="83" t="s">
        <v>84</v>
      </c>
      <c r="CZ5" s="83" t="s">
        <v>85</v>
      </c>
      <c r="DA5" s="83" t="s">
        <v>86</v>
      </c>
      <c r="DB5" s="83" t="s">
        <v>88</v>
      </c>
      <c r="DC5" s="83" t="s">
        <v>89</v>
      </c>
      <c r="DD5" s="83" t="s">
        <v>90</v>
      </c>
      <c r="DE5" s="83" t="s">
        <v>91</v>
      </c>
      <c r="DF5" s="83" t="s">
        <v>92</v>
      </c>
      <c r="DG5" s="83" t="s">
        <v>87</v>
      </c>
      <c r="DH5" s="83" t="s">
        <v>82</v>
      </c>
      <c r="DI5" s="83" t="s">
        <v>83</v>
      </c>
      <c r="DJ5" s="83" t="s">
        <v>84</v>
      </c>
      <c r="DK5" s="83" t="s">
        <v>85</v>
      </c>
      <c r="DL5" s="83" t="s">
        <v>86</v>
      </c>
      <c r="DM5" s="83" t="s">
        <v>88</v>
      </c>
      <c r="DN5" s="83" t="s">
        <v>89</v>
      </c>
      <c r="DO5" s="83" t="s">
        <v>90</v>
      </c>
      <c r="DP5" s="83" t="s">
        <v>91</v>
      </c>
      <c r="DQ5" s="83" t="s">
        <v>92</v>
      </c>
      <c r="DR5" s="83" t="s">
        <v>87</v>
      </c>
      <c r="DS5" s="83" t="s">
        <v>82</v>
      </c>
      <c r="DT5" s="83" t="s">
        <v>83</v>
      </c>
      <c r="DU5" s="83" t="s">
        <v>84</v>
      </c>
      <c r="DV5" s="83" t="s">
        <v>85</v>
      </c>
      <c r="DW5" s="83" t="s">
        <v>86</v>
      </c>
      <c r="DX5" s="83" t="s">
        <v>88</v>
      </c>
      <c r="DY5" s="83" t="s">
        <v>89</v>
      </c>
      <c r="DZ5" s="83" t="s">
        <v>90</v>
      </c>
      <c r="EA5" s="83" t="s">
        <v>91</v>
      </c>
      <c r="EB5" s="83" t="s">
        <v>92</v>
      </c>
      <c r="EC5" s="83" t="s">
        <v>87</v>
      </c>
      <c r="ED5" s="83" t="s">
        <v>82</v>
      </c>
      <c r="EE5" s="83" t="s">
        <v>83</v>
      </c>
      <c r="EF5" s="83" t="s">
        <v>84</v>
      </c>
      <c r="EG5" s="83" t="s">
        <v>85</v>
      </c>
      <c r="EH5" s="83" t="s">
        <v>86</v>
      </c>
      <c r="EI5" s="83" t="s">
        <v>88</v>
      </c>
      <c r="EJ5" s="83" t="s">
        <v>89</v>
      </c>
      <c r="EK5" s="83" t="s">
        <v>90</v>
      </c>
      <c r="EL5" s="83" t="s">
        <v>91</v>
      </c>
      <c r="EM5" s="83" t="s">
        <v>92</v>
      </c>
      <c r="EN5" s="83" t="s">
        <v>87</v>
      </c>
    </row>
    <row r="6" spans="1:144" s="70" customFormat="1">
      <c r="A6" s="71" t="s">
        <v>93</v>
      </c>
      <c r="B6" s="76">
        <f t="shared" ref="B6:W6" si="1">B7</f>
        <v>2020</v>
      </c>
      <c r="C6" s="76">
        <f t="shared" si="1"/>
        <v>172111</v>
      </c>
      <c r="D6" s="76">
        <f t="shared" si="1"/>
        <v>46</v>
      </c>
      <c r="E6" s="76">
        <f t="shared" si="1"/>
        <v>1</v>
      </c>
      <c r="F6" s="76">
        <f t="shared" si="1"/>
        <v>0</v>
      </c>
      <c r="G6" s="76">
        <f t="shared" si="1"/>
        <v>1</v>
      </c>
      <c r="H6" s="76" t="str">
        <f t="shared" si="1"/>
        <v>石川県　能美市</v>
      </c>
      <c r="I6" s="76" t="str">
        <f t="shared" si="1"/>
        <v>法適用</v>
      </c>
      <c r="J6" s="76" t="str">
        <f t="shared" si="1"/>
        <v>水道事業</v>
      </c>
      <c r="K6" s="76" t="str">
        <f t="shared" si="1"/>
        <v>末端給水事業</v>
      </c>
      <c r="L6" s="76" t="str">
        <f t="shared" si="1"/>
        <v>A5</v>
      </c>
      <c r="M6" s="76" t="str">
        <f t="shared" si="1"/>
        <v>非設置</v>
      </c>
      <c r="N6" s="86" t="str">
        <f t="shared" si="1"/>
        <v>-</v>
      </c>
      <c r="O6" s="86">
        <f t="shared" si="1"/>
        <v>49.86</v>
      </c>
      <c r="P6" s="86">
        <f t="shared" si="1"/>
        <v>99.86</v>
      </c>
      <c r="Q6" s="86">
        <f t="shared" si="1"/>
        <v>2882</v>
      </c>
      <c r="R6" s="86">
        <f t="shared" si="1"/>
        <v>49905</v>
      </c>
      <c r="S6" s="86">
        <f t="shared" si="1"/>
        <v>84.14</v>
      </c>
      <c r="T6" s="86">
        <f t="shared" si="1"/>
        <v>593.12</v>
      </c>
      <c r="U6" s="86">
        <f t="shared" si="1"/>
        <v>49692</v>
      </c>
      <c r="V6" s="86">
        <f t="shared" si="1"/>
        <v>51.55</v>
      </c>
      <c r="W6" s="86">
        <f t="shared" si="1"/>
        <v>963.96</v>
      </c>
      <c r="X6" s="92">
        <f t="shared" ref="X6:AG6" si="2">IF(X7="",NA(),X7)</f>
        <v>111.71</v>
      </c>
      <c r="Y6" s="92">
        <f t="shared" si="2"/>
        <v>113.29</v>
      </c>
      <c r="Z6" s="92">
        <f t="shared" si="2"/>
        <v>112.96</v>
      </c>
      <c r="AA6" s="92">
        <f t="shared" si="2"/>
        <v>112.17</v>
      </c>
      <c r="AB6" s="92">
        <f t="shared" si="2"/>
        <v>115.91</v>
      </c>
      <c r="AC6" s="92">
        <f t="shared" si="2"/>
        <v>110.95</v>
      </c>
      <c r="AD6" s="92">
        <f t="shared" si="2"/>
        <v>110.68</v>
      </c>
      <c r="AE6" s="92">
        <f t="shared" si="2"/>
        <v>111.44</v>
      </c>
      <c r="AF6" s="92">
        <f t="shared" si="2"/>
        <v>109.01</v>
      </c>
      <c r="AG6" s="92">
        <f t="shared" si="2"/>
        <v>108.83</v>
      </c>
      <c r="AH6" s="86" t="str">
        <f>IF(AH7="","",IF(AH7="-","【-】","【"&amp;SUBSTITUTE(TEXT(AH7,"#,##0.00"),"-","△")&amp;"】"))</f>
        <v>【110.27】</v>
      </c>
      <c r="AI6" s="86">
        <f t="shared" ref="AI6:AR6" si="3">IF(AI7="",NA(),AI7)</f>
        <v>0</v>
      </c>
      <c r="AJ6" s="86">
        <f t="shared" si="3"/>
        <v>0</v>
      </c>
      <c r="AK6" s="86">
        <f t="shared" si="3"/>
        <v>0</v>
      </c>
      <c r="AL6" s="86">
        <f t="shared" si="3"/>
        <v>0</v>
      </c>
      <c r="AM6" s="86">
        <f t="shared" si="3"/>
        <v>0</v>
      </c>
      <c r="AN6" s="92">
        <f t="shared" si="3"/>
        <v>3.91</v>
      </c>
      <c r="AO6" s="92">
        <f t="shared" si="3"/>
        <v>3.56</v>
      </c>
      <c r="AP6" s="92">
        <f t="shared" si="3"/>
        <v>1.03</v>
      </c>
      <c r="AQ6" s="92">
        <f t="shared" si="3"/>
        <v>3.7</v>
      </c>
      <c r="AR6" s="92">
        <f t="shared" si="3"/>
        <v>4.34</v>
      </c>
      <c r="AS6" s="86" t="str">
        <f>IF(AS7="","",IF(AS7="-","【-】","【"&amp;SUBSTITUTE(TEXT(AS7,"#,##0.00"),"-","△")&amp;"】"))</f>
        <v>【1.15】</v>
      </c>
      <c r="AT6" s="92">
        <f t="shared" ref="AT6:BC6" si="4">IF(AT7="",NA(),AT7)</f>
        <v>153.28</v>
      </c>
      <c r="AU6" s="92">
        <f t="shared" si="4"/>
        <v>141.19999999999999</v>
      </c>
      <c r="AV6" s="92">
        <f t="shared" si="4"/>
        <v>84.47</v>
      </c>
      <c r="AW6" s="92">
        <f t="shared" si="4"/>
        <v>141.1</v>
      </c>
      <c r="AX6" s="92">
        <f t="shared" si="4"/>
        <v>150.54</v>
      </c>
      <c r="AY6" s="92">
        <f t="shared" si="4"/>
        <v>377.63</v>
      </c>
      <c r="AZ6" s="92">
        <f t="shared" si="4"/>
        <v>357.34</v>
      </c>
      <c r="BA6" s="92">
        <f t="shared" si="4"/>
        <v>349.83</v>
      </c>
      <c r="BB6" s="92">
        <f t="shared" si="4"/>
        <v>365.18</v>
      </c>
      <c r="BC6" s="92">
        <f t="shared" si="4"/>
        <v>327.77</v>
      </c>
      <c r="BD6" s="86" t="str">
        <f>IF(BD7="","",IF(BD7="-","【-】","【"&amp;SUBSTITUTE(TEXT(BD7,"#,##0.00"),"-","△")&amp;"】"))</f>
        <v>【260.31】</v>
      </c>
      <c r="BE6" s="92">
        <f t="shared" ref="BE6:BN6" si="5">IF(BE7="",NA(),BE7)</f>
        <v>658.46</v>
      </c>
      <c r="BF6" s="92">
        <f t="shared" si="5"/>
        <v>679.59</v>
      </c>
      <c r="BG6" s="92">
        <f t="shared" si="5"/>
        <v>636.54</v>
      </c>
      <c r="BH6" s="92">
        <f t="shared" si="5"/>
        <v>644.39</v>
      </c>
      <c r="BI6" s="92">
        <f t="shared" si="5"/>
        <v>601.19000000000005</v>
      </c>
      <c r="BJ6" s="92">
        <f t="shared" si="5"/>
        <v>364.71</v>
      </c>
      <c r="BK6" s="92">
        <f t="shared" si="5"/>
        <v>373.69</v>
      </c>
      <c r="BL6" s="92">
        <f t="shared" si="5"/>
        <v>314.87</v>
      </c>
      <c r="BM6" s="92">
        <f t="shared" si="5"/>
        <v>371.65</v>
      </c>
      <c r="BN6" s="92">
        <f t="shared" si="5"/>
        <v>397.1</v>
      </c>
      <c r="BO6" s="86" t="str">
        <f>IF(BO7="","",IF(BO7="-","【-】","【"&amp;SUBSTITUTE(TEXT(BO7,"#,##0.00"),"-","△")&amp;"】"))</f>
        <v>【275.67】</v>
      </c>
      <c r="BP6" s="92">
        <f t="shared" ref="BP6:BY6" si="6">IF(BP7="",NA(),BP7)</f>
        <v>75.39</v>
      </c>
      <c r="BQ6" s="92">
        <f t="shared" si="6"/>
        <v>87.11</v>
      </c>
      <c r="BR6" s="92">
        <f t="shared" si="6"/>
        <v>92.6</v>
      </c>
      <c r="BS6" s="92">
        <f t="shared" si="6"/>
        <v>97.02</v>
      </c>
      <c r="BT6" s="92">
        <f t="shared" si="6"/>
        <v>102.63</v>
      </c>
      <c r="BU6" s="92">
        <f t="shared" si="6"/>
        <v>100.65</v>
      </c>
      <c r="BV6" s="92">
        <f t="shared" si="6"/>
        <v>99.87</v>
      </c>
      <c r="BW6" s="92">
        <f t="shared" si="6"/>
        <v>103.54</v>
      </c>
      <c r="BX6" s="92">
        <f t="shared" si="6"/>
        <v>98.77</v>
      </c>
      <c r="BY6" s="92">
        <f t="shared" si="6"/>
        <v>95.79</v>
      </c>
      <c r="BZ6" s="86" t="str">
        <f>IF(BZ7="","",IF(BZ7="-","【-】","【"&amp;SUBSTITUTE(TEXT(BZ7,"#,##0.00"),"-","△")&amp;"】"))</f>
        <v>【100.05】</v>
      </c>
      <c r="CA6" s="92">
        <f t="shared" ref="CA6:CJ6" si="7">IF(CA7="",NA(),CA7)</f>
        <v>140.05000000000001</v>
      </c>
      <c r="CB6" s="92">
        <f t="shared" si="7"/>
        <v>121.65</v>
      </c>
      <c r="CC6" s="92">
        <f t="shared" si="7"/>
        <v>120.35</v>
      </c>
      <c r="CD6" s="92">
        <f t="shared" si="7"/>
        <v>122.39</v>
      </c>
      <c r="CE6" s="92">
        <f t="shared" si="7"/>
        <v>117.56</v>
      </c>
      <c r="CF6" s="92">
        <f t="shared" si="7"/>
        <v>170.19</v>
      </c>
      <c r="CG6" s="92">
        <f t="shared" si="7"/>
        <v>171.81</v>
      </c>
      <c r="CH6" s="92">
        <f t="shared" si="7"/>
        <v>167.46</v>
      </c>
      <c r="CI6" s="92">
        <f t="shared" si="7"/>
        <v>173.67</v>
      </c>
      <c r="CJ6" s="92">
        <f t="shared" si="7"/>
        <v>171.13</v>
      </c>
      <c r="CK6" s="86" t="str">
        <f>IF(CK7="","",IF(CK7="-","【-】","【"&amp;SUBSTITUTE(TEXT(CK7,"#,##0.00"),"-","△")&amp;"】"))</f>
        <v>【166.40】</v>
      </c>
      <c r="CL6" s="92">
        <f t="shared" ref="CL6:CU6" si="8">IF(CL7="",NA(),CL7)</f>
        <v>72.34</v>
      </c>
      <c r="CM6" s="92">
        <f t="shared" si="8"/>
        <v>49.58</v>
      </c>
      <c r="CN6" s="92">
        <f t="shared" si="8"/>
        <v>48.76</v>
      </c>
      <c r="CO6" s="92">
        <f t="shared" si="8"/>
        <v>47.86</v>
      </c>
      <c r="CP6" s="92">
        <f t="shared" si="8"/>
        <v>48.14</v>
      </c>
      <c r="CQ6" s="92">
        <f t="shared" si="8"/>
        <v>59.01</v>
      </c>
      <c r="CR6" s="92">
        <f t="shared" si="8"/>
        <v>60.03</v>
      </c>
      <c r="CS6" s="92">
        <f t="shared" si="8"/>
        <v>59.46</v>
      </c>
      <c r="CT6" s="92">
        <f t="shared" si="8"/>
        <v>59.67</v>
      </c>
      <c r="CU6" s="92">
        <f t="shared" si="8"/>
        <v>60.12</v>
      </c>
      <c r="CV6" s="86" t="str">
        <f>IF(CV7="","",IF(CV7="-","【-】","【"&amp;SUBSTITUTE(TEXT(CV7,"#,##0.00"),"-","△")&amp;"】"))</f>
        <v>【60.69】</v>
      </c>
      <c r="CW6" s="92">
        <f t="shared" ref="CW6:DF6" si="9">IF(CW7="",NA(),CW7)</f>
        <v>92.62</v>
      </c>
      <c r="CX6" s="92">
        <f t="shared" si="9"/>
        <v>90.11</v>
      </c>
      <c r="CY6" s="92">
        <f t="shared" si="9"/>
        <v>93.27</v>
      </c>
      <c r="CZ6" s="92">
        <f t="shared" si="9"/>
        <v>91.7</v>
      </c>
      <c r="DA6" s="92">
        <f t="shared" si="9"/>
        <v>92.17</v>
      </c>
      <c r="DB6" s="92">
        <f t="shared" si="9"/>
        <v>85.37</v>
      </c>
      <c r="DC6" s="92">
        <f t="shared" si="9"/>
        <v>84.81</v>
      </c>
      <c r="DD6" s="92">
        <f t="shared" si="9"/>
        <v>87.41</v>
      </c>
      <c r="DE6" s="92">
        <f t="shared" si="9"/>
        <v>84.6</v>
      </c>
      <c r="DF6" s="92">
        <f t="shared" si="9"/>
        <v>84.24</v>
      </c>
      <c r="DG6" s="86" t="str">
        <f>IF(DG7="","",IF(DG7="-","【-】","【"&amp;SUBSTITUTE(TEXT(DG7,"#,##0.00"),"-","△")&amp;"】"))</f>
        <v>【89.82】</v>
      </c>
      <c r="DH6" s="92">
        <f t="shared" ref="DH6:DQ6" si="10">IF(DH7="",NA(),DH7)</f>
        <v>50.51</v>
      </c>
      <c r="DI6" s="92">
        <f t="shared" si="10"/>
        <v>52.22</v>
      </c>
      <c r="DJ6" s="92">
        <f t="shared" si="10"/>
        <v>52.43</v>
      </c>
      <c r="DK6" s="92">
        <f t="shared" si="10"/>
        <v>52.26</v>
      </c>
      <c r="DL6" s="92">
        <f t="shared" si="10"/>
        <v>53.96</v>
      </c>
      <c r="DM6" s="92">
        <f t="shared" si="10"/>
        <v>46.9</v>
      </c>
      <c r="DN6" s="92">
        <f t="shared" si="10"/>
        <v>47.28</v>
      </c>
      <c r="DO6" s="92">
        <f t="shared" si="10"/>
        <v>47.62</v>
      </c>
      <c r="DP6" s="92">
        <f t="shared" si="10"/>
        <v>48.17</v>
      </c>
      <c r="DQ6" s="92">
        <f t="shared" si="10"/>
        <v>48.83</v>
      </c>
      <c r="DR6" s="86" t="str">
        <f>IF(DR7="","",IF(DR7="-","【-】","【"&amp;SUBSTITUTE(TEXT(DR7,"#,##0.00"),"-","△")&amp;"】"))</f>
        <v>【50.19】</v>
      </c>
      <c r="DS6" s="92">
        <f t="shared" ref="DS6:EB6" si="11">IF(DS7="",NA(),DS7)</f>
        <v>2.48</v>
      </c>
      <c r="DT6" s="92">
        <f t="shared" si="11"/>
        <v>2.06</v>
      </c>
      <c r="DU6" s="92">
        <f t="shared" si="11"/>
        <v>1.98</v>
      </c>
      <c r="DV6" s="92">
        <f t="shared" si="11"/>
        <v>2.62</v>
      </c>
      <c r="DW6" s="92">
        <f t="shared" si="11"/>
        <v>5.51</v>
      </c>
      <c r="DX6" s="92">
        <f t="shared" si="11"/>
        <v>12.03</v>
      </c>
      <c r="DY6" s="92">
        <f t="shared" si="11"/>
        <v>12.19</v>
      </c>
      <c r="DZ6" s="92">
        <f t="shared" si="11"/>
        <v>16.27</v>
      </c>
      <c r="EA6" s="92">
        <f t="shared" si="11"/>
        <v>17.12</v>
      </c>
      <c r="EB6" s="92">
        <f t="shared" si="11"/>
        <v>18.18</v>
      </c>
      <c r="EC6" s="86" t="str">
        <f>IF(EC7="","",IF(EC7="-","【-】","【"&amp;SUBSTITUTE(TEXT(EC7,"#,##0.00"),"-","△")&amp;"】"))</f>
        <v>【20.63】</v>
      </c>
      <c r="ED6" s="92">
        <f t="shared" ref="ED6:EM6" si="12">IF(ED7="",NA(),ED7)</f>
        <v>0.18</v>
      </c>
      <c r="EE6" s="92">
        <f t="shared" si="12"/>
        <v>0.43</v>
      </c>
      <c r="EF6" s="92">
        <f t="shared" si="12"/>
        <v>0.53</v>
      </c>
      <c r="EG6" s="92">
        <f t="shared" si="12"/>
        <v>0.3</v>
      </c>
      <c r="EH6" s="92">
        <f t="shared" si="12"/>
        <v>0.1</v>
      </c>
      <c r="EI6" s="92">
        <f t="shared" si="12"/>
        <v>0.61</v>
      </c>
      <c r="EJ6" s="92">
        <f t="shared" si="12"/>
        <v>0.51</v>
      </c>
      <c r="EK6" s="92">
        <f t="shared" si="12"/>
        <v>0.63</v>
      </c>
      <c r="EL6" s="92">
        <f t="shared" si="12"/>
        <v>0.54</v>
      </c>
      <c r="EM6" s="92">
        <f t="shared" si="12"/>
        <v>0.56999999999999995</v>
      </c>
      <c r="EN6" s="86" t="str">
        <f>IF(EN7="","",IF(EN7="-","【-】","【"&amp;SUBSTITUTE(TEXT(EN7,"#,##0.00"),"-","△")&amp;"】"))</f>
        <v>【0.69】</v>
      </c>
    </row>
    <row r="7" spans="1:144" s="70" customFormat="1">
      <c r="A7" s="71"/>
      <c r="B7" s="77">
        <v>2020</v>
      </c>
      <c r="C7" s="77">
        <v>172111</v>
      </c>
      <c r="D7" s="77">
        <v>46</v>
      </c>
      <c r="E7" s="77">
        <v>1</v>
      </c>
      <c r="F7" s="77">
        <v>0</v>
      </c>
      <c r="G7" s="77">
        <v>1</v>
      </c>
      <c r="H7" s="77" t="s">
        <v>94</v>
      </c>
      <c r="I7" s="77" t="s">
        <v>95</v>
      </c>
      <c r="J7" s="77" t="s">
        <v>96</v>
      </c>
      <c r="K7" s="77" t="s">
        <v>97</v>
      </c>
      <c r="L7" s="77" t="s">
        <v>23</v>
      </c>
      <c r="M7" s="77" t="s">
        <v>15</v>
      </c>
      <c r="N7" s="87" t="s">
        <v>98</v>
      </c>
      <c r="O7" s="87">
        <v>49.86</v>
      </c>
      <c r="P7" s="87">
        <v>99.86</v>
      </c>
      <c r="Q7" s="87">
        <v>2882</v>
      </c>
      <c r="R7" s="87">
        <v>49905</v>
      </c>
      <c r="S7" s="87">
        <v>84.14</v>
      </c>
      <c r="T7" s="87">
        <v>593.12</v>
      </c>
      <c r="U7" s="87">
        <v>49692</v>
      </c>
      <c r="V7" s="87">
        <v>51.55</v>
      </c>
      <c r="W7" s="87">
        <v>963.96</v>
      </c>
      <c r="X7" s="87">
        <v>111.71</v>
      </c>
      <c r="Y7" s="87">
        <v>113.29</v>
      </c>
      <c r="Z7" s="87">
        <v>112.96</v>
      </c>
      <c r="AA7" s="87">
        <v>112.17</v>
      </c>
      <c r="AB7" s="87">
        <v>115.91</v>
      </c>
      <c r="AC7" s="87">
        <v>110.95</v>
      </c>
      <c r="AD7" s="87">
        <v>110.68</v>
      </c>
      <c r="AE7" s="87">
        <v>111.44</v>
      </c>
      <c r="AF7" s="87">
        <v>109.01</v>
      </c>
      <c r="AG7" s="87">
        <v>108.83</v>
      </c>
      <c r="AH7" s="87">
        <v>110.27</v>
      </c>
      <c r="AI7" s="87">
        <v>0</v>
      </c>
      <c r="AJ7" s="87">
        <v>0</v>
      </c>
      <c r="AK7" s="87">
        <v>0</v>
      </c>
      <c r="AL7" s="87">
        <v>0</v>
      </c>
      <c r="AM7" s="87">
        <v>0</v>
      </c>
      <c r="AN7" s="87">
        <v>3.91</v>
      </c>
      <c r="AO7" s="87">
        <v>3.56</v>
      </c>
      <c r="AP7" s="87">
        <v>1.03</v>
      </c>
      <c r="AQ7" s="87">
        <v>3.7</v>
      </c>
      <c r="AR7" s="87">
        <v>4.34</v>
      </c>
      <c r="AS7" s="87">
        <v>1.1499999999999999</v>
      </c>
      <c r="AT7" s="87">
        <v>153.28</v>
      </c>
      <c r="AU7" s="87">
        <v>141.19999999999999</v>
      </c>
      <c r="AV7" s="87">
        <v>84.47</v>
      </c>
      <c r="AW7" s="87">
        <v>141.1</v>
      </c>
      <c r="AX7" s="87">
        <v>150.54</v>
      </c>
      <c r="AY7" s="87">
        <v>377.63</v>
      </c>
      <c r="AZ7" s="87">
        <v>357.34</v>
      </c>
      <c r="BA7" s="87">
        <v>349.83</v>
      </c>
      <c r="BB7" s="87">
        <v>365.18</v>
      </c>
      <c r="BC7" s="87">
        <v>327.77</v>
      </c>
      <c r="BD7" s="87">
        <v>260.31</v>
      </c>
      <c r="BE7" s="87">
        <v>658.46</v>
      </c>
      <c r="BF7" s="87">
        <v>679.59</v>
      </c>
      <c r="BG7" s="87">
        <v>636.54</v>
      </c>
      <c r="BH7" s="87">
        <v>644.39</v>
      </c>
      <c r="BI7" s="87">
        <v>601.19000000000005</v>
      </c>
      <c r="BJ7" s="87">
        <v>364.71</v>
      </c>
      <c r="BK7" s="87">
        <v>373.69</v>
      </c>
      <c r="BL7" s="87">
        <v>314.87</v>
      </c>
      <c r="BM7" s="87">
        <v>371.65</v>
      </c>
      <c r="BN7" s="87">
        <v>397.1</v>
      </c>
      <c r="BO7" s="87">
        <v>275.67</v>
      </c>
      <c r="BP7" s="87">
        <v>75.39</v>
      </c>
      <c r="BQ7" s="87">
        <v>87.11</v>
      </c>
      <c r="BR7" s="87">
        <v>92.6</v>
      </c>
      <c r="BS7" s="87">
        <v>97.02</v>
      </c>
      <c r="BT7" s="87">
        <v>102.63</v>
      </c>
      <c r="BU7" s="87">
        <v>100.65</v>
      </c>
      <c r="BV7" s="87">
        <v>99.87</v>
      </c>
      <c r="BW7" s="87">
        <v>103.54</v>
      </c>
      <c r="BX7" s="87">
        <v>98.77</v>
      </c>
      <c r="BY7" s="87">
        <v>95.79</v>
      </c>
      <c r="BZ7" s="87">
        <v>100.05</v>
      </c>
      <c r="CA7" s="87">
        <v>140.05000000000001</v>
      </c>
      <c r="CB7" s="87">
        <v>121.65</v>
      </c>
      <c r="CC7" s="87">
        <v>120.35</v>
      </c>
      <c r="CD7" s="87">
        <v>122.39</v>
      </c>
      <c r="CE7" s="87">
        <v>117.56</v>
      </c>
      <c r="CF7" s="87">
        <v>170.19</v>
      </c>
      <c r="CG7" s="87">
        <v>171.81</v>
      </c>
      <c r="CH7" s="87">
        <v>167.46</v>
      </c>
      <c r="CI7" s="87">
        <v>173.67</v>
      </c>
      <c r="CJ7" s="87">
        <v>171.13</v>
      </c>
      <c r="CK7" s="87">
        <v>166.4</v>
      </c>
      <c r="CL7" s="87">
        <v>72.34</v>
      </c>
      <c r="CM7" s="87">
        <v>49.58</v>
      </c>
      <c r="CN7" s="87">
        <v>48.76</v>
      </c>
      <c r="CO7" s="87">
        <v>47.86</v>
      </c>
      <c r="CP7" s="87">
        <v>48.14</v>
      </c>
      <c r="CQ7" s="87">
        <v>59.01</v>
      </c>
      <c r="CR7" s="87">
        <v>60.03</v>
      </c>
      <c r="CS7" s="87">
        <v>59.46</v>
      </c>
      <c r="CT7" s="87">
        <v>59.67</v>
      </c>
      <c r="CU7" s="87">
        <v>60.12</v>
      </c>
      <c r="CV7" s="87">
        <v>60.69</v>
      </c>
      <c r="CW7" s="87">
        <v>92.62</v>
      </c>
      <c r="CX7" s="87">
        <v>90.11</v>
      </c>
      <c r="CY7" s="87">
        <v>93.27</v>
      </c>
      <c r="CZ7" s="87">
        <v>91.7</v>
      </c>
      <c r="DA7" s="87">
        <v>92.17</v>
      </c>
      <c r="DB7" s="87">
        <v>85.37</v>
      </c>
      <c r="DC7" s="87">
        <v>84.81</v>
      </c>
      <c r="DD7" s="87">
        <v>87.41</v>
      </c>
      <c r="DE7" s="87">
        <v>84.6</v>
      </c>
      <c r="DF7" s="87">
        <v>84.24</v>
      </c>
      <c r="DG7" s="87">
        <v>89.82</v>
      </c>
      <c r="DH7" s="87">
        <v>50.51</v>
      </c>
      <c r="DI7" s="87">
        <v>52.22</v>
      </c>
      <c r="DJ7" s="87">
        <v>52.43</v>
      </c>
      <c r="DK7" s="87">
        <v>52.26</v>
      </c>
      <c r="DL7" s="87">
        <v>53.96</v>
      </c>
      <c r="DM7" s="87">
        <v>46.9</v>
      </c>
      <c r="DN7" s="87">
        <v>47.28</v>
      </c>
      <c r="DO7" s="87">
        <v>47.62</v>
      </c>
      <c r="DP7" s="87">
        <v>48.17</v>
      </c>
      <c r="DQ7" s="87">
        <v>48.83</v>
      </c>
      <c r="DR7" s="87">
        <v>50.19</v>
      </c>
      <c r="DS7" s="87">
        <v>2.48</v>
      </c>
      <c r="DT7" s="87">
        <v>2.06</v>
      </c>
      <c r="DU7" s="87">
        <v>1.98</v>
      </c>
      <c r="DV7" s="87">
        <v>2.62</v>
      </c>
      <c r="DW7" s="87">
        <v>5.51</v>
      </c>
      <c r="DX7" s="87">
        <v>12.03</v>
      </c>
      <c r="DY7" s="87">
        <v>12.19</v>
      </c>
      <c r="DZ7" s="87">
        <v>16.27</v>
      </c>
      <c r="EA7" s="87">
        <v>17.12</v>
      </c>
      <c r="EB7" s="87">
        <v>18.18</v>
      </c>
      <c r="EC7" s="87">
        <v>20.63</v>
      </c>
      <c r="ED7" s="87">
        <v>0.18</v>
      </c>
      <c r="EE7" s="87">
        <v>0.43</v>
      </c>
      <c r="EF7" s="87">
        <v>0.53</v>
      </c>
      <c r="EG7" s="87">
        <v>0.3</v>
      </c>
      <c r="EH7" s="87">
        <v>0.1</v>
      </c>
      <c r="EI7" s="87">
        <v>0.61</v>
      </c>
      <c r="EJ7" s="87">
        <v>0.51</v>
      </c>
      <c r="EK7" s="87">
        <v>0.63</v>
      </c>
      <c r="EL7" s="87">
        <v>0.54</v>
      </c>
      <c r="EM7" s="87">
        <v>0.56999999999999995</v>
      </c>
      <c r="EN7" s="87">
        <v>0.69</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99</v>
      </c>
      <c r="C9" s="72" t="s">
        <v>100</v>
      </c>
      <c r="D9" s="72" t="s">
        <v>101</v>
      </c>
      <c r="E9" s="72" t="s">
        <v>102</v>
      </c>
      <c r="F9" s="72" t="s">
        <v>103</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50</v>
      </c>
      <c r="B10" s="78">
        <f>DATEVALUE($B7+12-B11&amp;"/1/"&amp;B12)</f>
        <v>46753</v>
      </c>
      <c r="C10" s="78">
        <f>DATEVALUE($B7+12-C11&amp;"/1/"&amp;C12)</f>
        <v>47119</v>
      </c>
      <c r="D10" s="78">
        <f>DATEVALUE($B7+12-D11&amp;"/1/"&amp;D12)</f>
        <v>47484</v>
      </c>
      <c r="E10" s="80">
        <f>DATEVALUE($B7+12-E11&amp;"/1/"&amp;E12)</f>
        <v>47849</v>
      </c>
      <c r="F10" s="80">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2021-12-03T06:48:44Z</dcterms:created>
  <dcterms:modified xsi:type="dcterms:W3CDTF">2022-01-20T05:19:05Z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2022-01-20T05:19:05Z</vt:filetime>
  </property>
</Properties>
</file>