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iiCG3tk04uaJEooZ1wxeXtxQ1FcizHlhU6BxxA4wjYe1PMZleMP8DYqckRWxolJKz+hEDINwvfK/SI4NDBjZw==" workbookSaltValue="11jwx7gMX7M6q4VfIy4pW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<sst xmlns="http://schemas.openxmlformats.org/spreadsheetml/2006/main" xmlns:r="http://schemas.openxmlformats.org/officeDocument/2006/relationships" count="115" uniqueCount="115">
  <si>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</si>
  <si>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</si>
  <si>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</si>
  <si>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</si>
  <si>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</si>
  <si>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</si>
  <si>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</si>
  <si>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</si>
  <si>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</si>
  <si>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</si>
  <si>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</si>
  <si>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</si>
  <si>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</si>
  <si>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</si>
  <si>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</si>
  <si>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</si>
  <si>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</si>
  <si>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</si>
  <si>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</si>
  <si>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</si>
  <si>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</si>
  <si>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</si>
  <si>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</si>
  <si>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</si>
  <si>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</si>
  <si>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</si>
  <si>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</si>
  <si>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</si>
  <si>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</si>
  <si>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</si>
  <si>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</si>
  <si>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</si>
  <si>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</si>
  <si>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</si>
  <si>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</si>
  <si>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</si>
  <si>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</si>
  <si>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</si>
  <si>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</si>
  <si>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</si>
  <si>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</si>
  <si>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</si>
  <si>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</si>
  <si>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</si>
  <si>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</si>
  <si>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</si>
  <si>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</si>
  <si>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</si>
  <si>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</si>
  <si>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</si>
  <si>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</si>
  <si>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</si>
  <si>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</si>
  <si>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</si>
  <si>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</si>
  <si>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</si>
  <si>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</si>
  <si>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</si>
  <si>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</si>
  <si>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</si>
  <si>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</si>
  <si>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</si>
  <si>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</si>
  <si>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</si>
  <si>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</si>
  <si>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</si>
  <si>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</si>
  <si>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</si>
  <si>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</si>
  <si>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</si>
  <si>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</si>
  <si>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</si>
  <si>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</si>
  <si>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</si>
  <si>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</si>
  <si>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</si>
  <si>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</si>
  <si>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</si>
  <si>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</si>
  <si>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</si>
  <si>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</si>
  <si>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</si>
  <si>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</si>
  <si>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</si>
  <si>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</si>
  <si>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</si>
  <si>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</si>
  <si>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</si>
  <si>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</si>
  <si>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</si>
  <si>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</si>
  <si>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</si>
  <si>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</si>
  <si>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</si>
  <si>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</si>
  <si>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</si>
  <si>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</si>
  <si>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</si>
  <si>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</si>
  <si>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</si>
  <si>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</si>
  <si>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</si>
  <si>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</si>
  <si>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</si>
  <si>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</si>
  <si>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</si>
  <si>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</si>
  <si>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</si>
  <si>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</si>
  <si>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</si>
  <si>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</si>
  <si>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</si>
  <si>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法定耐用年数を超過した管渠はありません。管渠の面整備完了により、現在は既設処理施設の機能強化事業に取り組んでいます。今後は、管路の更新投資及び長寿化計画の策定を予定しています。</t>
    <rPh sb="0" eb="2">
      <t>ホウテイ</t>
    </rPh>
    <rPh sb="2" eb="4">
      <t>タイヨウ</t>
    </rPh>
    <rPh sb="4" eb="6">
      <t>ネンスウ</t>
    </rPh>
    <rPh sb="7" eb="9">
      <t>チョウカ</t>
    </rPh>
    <rPh sb="11" eb="13">
      <t>カンキョ</t>
    </rPh>
    <rPh sb="58" eb="60">
      <t>コンゴ</t>
    </rPh>
    <rPh sb="80" eb="82">
      <t>ヨテイ</t>
    </rPh>
    <phoneticPr fontId="1"/>
  </si>
  <si>
    <t>公営企業会計への移行に伴い、経営状況の把握が的確に行うことができるようになった。令和2年度は移行後、初めての決算となり、類似団体と比較しても概ね健全な経営状況であると考えられる。今後は人口減少等による使用料の減少や、施設の老朽化に伴う維持管理費や更新費用の増加も考えられるため、施設の統廃合や公共下水道への編入も考慮した、経営の効率化・健全化を図ることに努めます。</t>
    <rPh sb="0" eb="2">
      <t>コウエイ</t>
    </rPh>
    <rPh sb="2" eb="4">
      <t>キギョウ</t>
    </rPh>
    <rPh sb="4" eb="6">
      <t>カイケイ</t>
    </rPh>
    <rPh sb="8" eb="10">
      <t>イコウ</t>
    </rPh>
    <rPh sb="11" eb="12">
      <t>トモナ</t>
    </rPh>
    <rPh sb="14" eb="16">
      <t>ケイエイ</t>
    </rPh>
    <rPh sb="16" eb="18">
      <t>ジョウキョウ</t>
    </rPh>
    <rPh sb="19" eb="21">
      <t>ハアク</t>
    </rPh>
    <rPh sb="22" eb="24">
      <t>テキカク</t>
    </rPh>
    <rPh sb="25" eb="26">
      <t>オコナ</t>
    </rPh>
    <rPh sb="40" eb="42">
      <t>レイワ</t>
    </rPh>
    <rPh sb="43" eb="45">
      <t>ネンド</t>
    </rPh>
    <rPh sb="46" eb="48">
      <t>イコウ</t>
    </rPh>
    <rPh sb="48" eb="49">
      <t>ゴ</t>
    </rPh>
    <rPh sb="50" eb="51">
      <t>ハジ</t>
    </rPh>
    <rPh sb="54" eb="56">
      <t>ケッサン</t>
    </rPh>
    <rPh sb="60" eb="62">
      <t>ルイジ</t>
    </rPh>
    <rPh sb="62" eb="64">
      <t>ダンタイ</t>
    </rPh>
    <rPh sb="65" eb="67">
      <t>ヒカク</t>
    </rPh>
    <rPh sb="70" eb="71">
      <t>オオム</t>
    </rPh>
    <rPh sb="72" eb="74">
      <t>ケンゼン</t>
    </rPh>
    <rPh sb="75" eb="77">
      <t>ケイエイ</t>
    </rPh>
    <rPh sb="77" eb="79">
      <t>ジョウキョウ</t>
    </rPh>
    <rPh sb="83" eb="84">
      <t>カンガ</t>
    </rPh>
    <rPh sb="89" eb="91">
      <t>コンゴ</t>
    </rPh>
    <rPh sb="92" eb="94">
      <t>ジンコウ</t>
    </rPh>
    <rPh sb="94" eb="96">
      <t>ゲンショウ</t>
    </rPh>
    <rPh sb="96" eb="97">
      <t>ナド</t>
    </rPh>
    <rPh sb="100" eb="103">
      <t>シヨウリョウ</t>
    </rPh>
    <rPh sb="104" eb="106">
      <t>ゲンショウ</t>
    </rPh>
    <rPh sb="108" eb="110">
      <t>シセツ</t>
    </rPh>
    <rPh sb="111" eb="114">
      <t>ロウキュウカ</t>
    </rPh>
    <rPh sb="115" eb="116">
      <t>トモナ</t>
    </rPh>
    <rPh sb="117" eb="119">
      <t>イジ</t>
    </rPh>
    <rPh sb="119" eb="122">
      <t>カンリヒ</t>
    </rPh>
    <rPh sb="123" eb="125">
      <t>コウシン</t>
    </rPh>
    <rPh sb="125" eb="127">
      <t>ヒヨウ</t>
    </rPh>
    <rPh sb="128" eb="130">
      <t>ゾウカ</t>
    </rPh>
    <rPh sb="131" eb="132">
      <t>カンガ</t>
    </rPh>
    <rPh sb="139" eb="141">
      <t>シセツ</t>
    </rPh>
    <rPh sb="142" eb="145">
      <t>トウハイゴウ</t>
    </rPh>
    <rPh sb="146" eb="148">
      <t>コウキョウ</t>
    </rPh>
    <rPh sb="148" eb="151">
      <t>ゲスイドウ</t>
    </rPh>
    <rPh sb="153" eb="155">
      <t>ヘンニュウ</t>
    </rPh>
    <rPh sb="156" eb="158">
      <t>コウリョ</t>
    </rPh>
    <rPh sb="161" eb="163">
      <t>ケイエイ</t>
    </rPh>
    <rPh sb="164" eb="167">
      <t>コウリツカ</t>
    </rPh>
    <rPh sb="168" eb="171">
      <t>ケンゼンカ</t>
    </rPh>
    <rPh sb="172" eb="173">
      <t>ハカ</t>
    </rPh>
    <rPh sb="177" eb="178">
      <t>ツト</t>
    </rPh>
    <phoneticPr fontId="1"/>
  </si>
  <si>
    <r>
      <t>令和2年度より地方公営企業法を適用したため当該年度のみの数値となっています。
経常収支比率については、黒字を示す100％を上回っており、累積欠損金は発生していません。また、流動比率においても100％を上回っており、企業債残高対事業規模比率においても類似団体を下回っています。一方で、経費回収率は100％を下回り、費用の効率化を表す汚水処理原価においては、類似団体を下回ってはいるものの、現行の使用料単価を上回っており、</t>
    </r>
    <r>
      <rPr>
        <sz val="11"/>
        <color theme="1"/>
        <rFont val="ＭＳ ゴシック"/>
      </rPr>
      <t>一般会計からの繰入金に頼っている状況です。今後の経営状況によっては、実態に合わせた適正な使用料単価への検討が必要となります。このほか、施設利用率においては類似団体を上回っており、水洗化率は整備が終了していることから高い水準になっています。</t>
    </r>
    <rPh sb="0" eb="2">
      <t>レイワ</t>
    </rPh>
    <rPh sb="3" eb="5">
      <t>ネンド</t>
    </rPh>
    <rPh sb="7" eb="9">
      <t>チホウ</t>
    </rPh>
    <rPh sb="9" eb="11">
      <t>コウエイ</t>
    </rPh>
    <rPh sb="11" eb="13">
      <t>キギョウ</t>
    </rPh>
    <rPh sb="13" eb="14">
      <t>ホウ</t>
    </rPh>
    <rPh sb="15" eb="17">
      <t>テキヨウ</t>
    </rPh>
    <rPh sb="21" eb="22">
      <t>トウ</t>
    </rPh>
    <rPh sb="22" eb="23">
      <t>ガイ</t>
    </rPh>
    <rPh sb="23" eb="25">
      <t>ネンド</t>
    </rPh>
    <rPh sb="28" eb="30">
      <t>スウチ</t>
    </rPh>
    <rPh sb="39" eb="41">
      <t>ケイジョウ</t>
    </rPh>
    <rPh sb="41" eb="43">
      <t>シュウシ</t>
    </rPh>
    <rPh sb="43" eb="45">
      <t>ヒリツ</t>
    </rPh>
    <rPh sb="51" eb="53">
      <t>クロジ</t>
    </rPh>
    <rPh sb="54" eb="55">
      <t>シメ</t>
    </rPh>
    <rPh sb="61" eb="63">
      <t>ウワマワ</t>
    </rPh>
    <rPh sb="68" eb="70">
      <t>ルイセキ</t>
    </rPh>
    <rPh sb="70" eb="72">
      <t>ケッソン</t>
    </rPh>
    <rPh sb="72" eb="73">
      <t>キン</t>
    </rPh>
    <rPh sb="74" eb="76">
      <t>ハッセイ</t>
    </rPh>
    <rPh sb="86" eb="88">
      <t>リュウドウ</t>
    </rPh>
    <rPh sb="88" eb="90">
      <t>ヒリツ</t>
    </rPh>
    <rPh sb="100" eb="102">
      <t>ウワマワ</t>
    </rPh>
    <rPh sb="107" eb="109">
      <t>キギョウ</t>
    </rPh>
    <rPh sb="109" eb="110">
      <t>サイ</t>
    </rPh>
    <rPh sb="110" eb="112">
      <t>ザンダカ</t>
    </rPh>
    <rPh sb="112" eb="113">
      <t>タイ</t>
    </rPh>
    <rPh sb="113" eb="115">
      <t>ジギョウ</t>
    </rPh>
    <rPh sb="115" eb="117">
      <t>キボ</t>
    </rPh>
    <rPh sb="117" eb="119">
      <t>ヒリツ</t>
    </rPh>
    <rPh sb="124" eb="128">
      <t>ルイジダンタイ</t>
    </rPh>
    <rPh sb="129" eb="131">
      <t>シタマワ</t>
    </rPh>
    <rPh sb="137" eb="139">
      <t>イッポウ</t>
    </rPh>
    <rPh sb="141" eb="143">
      <t>ケイヒ</t>
    </rPh>
    <rPh sb="143" eb="145">
      <t>カイシュウ</t>
    </rPh>
    <rPh sb="145" eb="146">
      <t>リツ</t>
    </rPh>
    <rPh sb="152" eb="154">
      <t>シタマワ</t>
    </rPh>
    <rPh sb="156" eb="158">
      <t>ヒヨウ</t>
    </rPh>
    <rPh sb="159" eb="162">
      <t>コウリツカ</t>
    </rPh>
    <rPh sb="163" eb="164">
      <t>アラワ</t>
    </rPh>
    <rPh sb="165" eb="167">
      <t>オスイ</t>
    </rPh>
    <rPh sb="167" eb="169">
      <t>ショリ</t>
    </rPh>
    <rPh sb="169" eb="171">
      <t>ゲンカ</t>
    </rPh>
    <rPh sb="177" eb="179">
      <t>ルイジ</t>
    </rPh>
    <rPh sb="179" eb="181">
      <t>ダンタイ</t>
    </rPh>
    <rPh sb="182" eb="184">
      <t>シタマワ</t>
    </rPh>
    <rPh sb="193" eb="195">
      <t>ゲンコウ</t>
    </rPh>
    <rPh sb="196" eb="199">
      <t>シヨウリョウ</t>
    </rPh>
    <rPh sb="199" eb="201">
      <t>タンカ</t>
    </rPh>
    <rPh sb="202" eb="204">
      <t>ウワマワ</t>
    </rPh>
    <rPh sb="209" eb="211">
      <t>イッパン</t>
    </rPh>
    <rPh sb="211" eb="213">
      <t>カイケイ</t>
    </rPh>
    <rPh sb="216" eb="217">
      <t>ソウ</t>
    </rPh>
    <rPh sb="217" eb="218">
      <t>イ</t>
    </rPh>
    <rPh sb="218" eb="219">
      <t>キン</t>
    </rPh>
    <rPh sb="220" eb="221">
      <t>タヨ</t>
    </rPh>
    <rPh sb="225" eb="227">
      <t>ジョウキョウ</t>
    </rPh>
    <rPh sb="230" eb="232">
      <t>コンゴ</t>
    </rPh>
    <rPh sb="233" eb="235">
      <t>ケイエイ</t>
    </rPh>
    <rPh sb="235" eb="237">
      <t>ジョウキョウ</t>
    </rPh>
    <rPh sb="243" eb="245">
      <t>ジッタイ</t>
    </rPh>
    <rPh sb="246" eb="247">
      <t>ア</t>
    </rPh>
    <rPh sb="250" eb="252">
      <t>テキセイ</t>
    </rPh>
    <rPh sb="253" eb="256">
      <t>シヨウリョウ</t>
    </rPh>
    <rPh sb="256" eb="258">
      <t>タンカ</t>
    </rPh>
    <rPh sb="260" eb="262">
      <t>ケントウ</t>
    </rPh>
    <rPh sb="263" eb="265">
      <t>ヒツヨウ</t>
    </rPh>
    <rPh sb="276" eb="278">
      <t>シセツ</t>
    </rPh>
    <rPh sb="278" eb="281">
      <t>リヨウリツ</t>
    </rPh>
    <rPh sb="286" eb="290">
      <t>ルイジダンタイ</t>
    </rPh>
    <rPh sb="291" eb="293">
      <t>ウワマワ</t>
    </rPh>
    <rPh sb="298" eb="301">
      <t>スイセンカ</t>
    </rPh>
    <rPh sb="301" eb="302">
      <t>リツ</t>
    </rPh>
    <rPh sb="303" eb="305">
      <t>セイビ</t>
    </rPh>
    <rPh sb="306" eb="308">
      <t>シュウリョウ</t>
    </rPh>
    <rPh sb="316" eb="317">
      <t>タカ</t>
    </rPh>
    <rPh sb="318" eb="320">
      <t>スイジュン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</si>
</sst>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101.24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37.24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736.58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3" zoomScale="110" zoomScaleNormal="1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49905</v>
      </c>
      <c r="AM8" s="22"/>
      <c r="AN8" s="22"/>
      <c r="AO8" s="22"/>
      <c r="AP8" s="22"/>
      <c r="AQ8" s="22"/>
      <c r="AR8" s="22"/>
      <c r="AS8" s="22"/>
      <c r="AT8" s="7">
        <f>データ!T6</f>
        <v>84.14</v>
      </c>
      <c r="AU8" s="7"/>
      <c r="AV8" s="7"/>
      <c r="AW8" s="7"/>
      <c r="AX8" s="7"/>
      <c r="AY8" s="7"/>
      <c r="AZ8" s="7"/>
      <c r="BA8" s="7"/>
      <c r="BB8" s="7">
        <f>データ!U6</f>
        <v>593.12</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71.53</v>
      </c>
      <c r="J10" s="7"/>
      <c r="K10" s="7"/>
      <c r="L10" s="7"/>
      <c r="M10" s="7"/>
      <c r="N10" s="7"/>
      <c r="O10" s="7"/>
      <c r="P10" s="7">
        <f>データ!P6</f>
        <v>3.98</v>
      </c>
      <c r="Q10" s="7"/>
      <c r="R10" s="7"/>
      <c r="S10" s="7"/>
      <c r="T10" s="7"/>
      <c r="U10" s="7"/>
      <c r="V10" s="7"/>
      <c r="W10" s="7">
        <f>データ!Q6</f>
        <v>73.2</v>
      </c>
      <c r="X10" s="7"/>
      <c r="Y10" s="7"/>
      <c r="Z10" s="7"/>
      <c r="AA10" s="7"/>
      <c r="AB10" s="7"/>
      <c r="AC10" s="7"/>
      <c r="AD10" s="22">
        <f>データ!R6</f>
        <v>3080</v>
      </c>
      <c r="AE10" s="22"/>
      <c r="AF10" s="22"/>
      <c r="AG10" s="22"/>
      <c r="AH10" s="22"/>
      <c r="AI10" s="22"/>
      <c r="AJ10" s="22"/>
      <c r="AK10" s="2"/>
      <c r="AL10" s="22">
        <f>データ!V6</f>
        <v>1976</v>
      </c>
      <c r="AM10" s="22"/>
      <c r="AN10" s="22"/>
      <c r="AO10" s="22"/>
      <c r="AP10" s="22"/>
      <c r="AQ10" s="22"/>
      <c r="AR10" s="22"/>
      <c r="AS10" s="22"/>
      <c r="AT10" s="7">
        <f>データ!W6</f>
        <v>0.71</v>
      </c>
      <c r="AU10" s="7"/>
      <c r="AV10" s="7"/>
      <c r="AW10" s="7"/>
      <c r="AX10" s="7"/>
      <c r="AY10" s="7"/>
      <c r="AZ10" s="7"/>
      <c r="BA10" s="7"/>
      <c r="BB10" s="7">
        <f>データ!X6</f>
        <v>2783.1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6UjDWS2l71ERMCM9n5AX+QU0zqaDNbBpQe3GQgEV4uj4xpPAYWs1eHrpulhRd5X1pTPitYR5ooW8EgHP/72Aug==" saltValue="KWrYprKrmNkIr4+u0Doax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56</v>
      </c>
      <c r="D3" s="62" t="s">
        <v>57</v>
      </c>
      <c r="E3" s="62" t="s">
        <v>4</v>
      </c>
      <c r="F3" s="62" t="s">
        <v>3</v>
      </c>
      <c r="G3" s="62" t="s">
        <v>24</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14</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5</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2020</v>
      </c>
      <c r="C6" s="65">
        <f t="shared" si="1"/>
        <v>172111</v>
      </c>
      <c r="D6" s="65">
        <f t="shared" si="1"/>
        <v>46</v>
      </c>
      <c r="E6" s="65">
        <f t="shared" si="1"/>
        <v>17</v>
      </c>
      <c r="F6" s="65">
        <f t="shared" si="1"/>
        <v>5</v>
      </c>
      <c r="G6" s="65">
        <f t="shared" si="1"/>
        <v>0</v>
      </c>
      <c r="H6" s="65" t="str">
        <f t="shared" si="1"/>
        <v>石川県　能美市</v>
      </c>
      <c r="I6" s="65" t="str">
        <f t="shared" si="1"/>
        <v>法適用</v>
      </c>
      <c r="J6" s="65" t="str">
        <f t="shared" si="1"/>
        <v>下水道事業</v>
      </c>
      <c r="K6" s="65" t="str">
        <f t="shared" si="1"/>
        <v>農業集落排水</v>
      </c>
      <c r="L6" s="65" t="str">
        <f t="shared" si="1"/>
        <v>F1</v>
      </c>
      <c r="M6" s="65" t="str">
        <f t="shared" si="1"/>
        <v>非設置</v>
      </c>
      <c r="N6" s="74" t="str">
        <f t="shared" si="1"/>
        <v>-</v>
      </c>
      <c r="O6" s="74">
        <f t="shared" si="1"/>
        <v>71.53</v>
      </c>
      <c r="P6" s="74">
        <f t="shared" si="1"/>
        <v>3.98</v>
      </c>
      <c r="Q6" s="74">
        <f t="shared" si="1"/>
        <v>73.2</v>
      </c>
      <c r="R6" s="74">
        <f t="shared" si="1"/>
        <v>3080</v>
      </c>
      <c r="S6" s="74">
        <f t="shared" si="1"/>
        <v>49905</v>
      </c>
      <c r="T6" s="74">
        <f t="shared" si="1"/>
        <v>84.14</v>
      </c>
      <c r="U6" s="74">
        <f t="shared" si="1"/>
        <v>593.12</v>
      </c>
      <c r="V6" s="74">
        <f t="shared" si="1"/>
        <v>1976</v>
      </c>
      <c r="W6" s="74">
        <f t="shared" si="1"/>
        <v>0.71</v>
      </c>
      <c r="X6" s="74">
        <f t="shared" si="1"/>
        <v>2783.1</v>
      </c>
      <c r="Y6" s="82" t="str">
        <f t="shared" ref="Y6:AH6" si="2">IF(Y7="",NA(),Y7)</f>
        <v>-</v>
      </c>
      <c r="Z6" s="82" t="str">
        <f t="shared" si="2"/>
        <v>-</v>
      </c>
      <c r="AA6" s="82" t="str">
        <f t="shared" si="2"/>
        <v>-</v>
      </c>
      <c r="AB6" s="82" t="str">
        <f t="shared" si="2"/>
        <v>-</v>
      </c>
      <c r="AC6" s="82">
        <f t="shared" si="2"/>
        <v>142.93</v>
      </c>
      <c r="AD6" s="82" t="str">
        <f t="shared" si="2"/>
        <v>-</v>
      </c>
      <c r="AE6" s="82" t="str">
        <f t="shared" si="2"/>
        <v>-</v>
      </c>
      <c r="AF6" s="82" t="str">
        <f t="shared" si="2"/>
        <v>-</v>
      </c>
      <c r="AG6" s="82" t="str">
        <f t="shared" si="2"/>
        <v>-</v>
      </c>
      <c r="AH6" s="82">
        <f t="shared" si="2"/>
        <v>103.09</v>
      </c>
      <c r="AI6" s="74" t="str">
        <f>IF(AI7="","",IF(AI7="-","【-】","【"&amp;SUBSTITUTE(TEXT(AI7,"#,##0.00"),"-","△")&amp;"】"))</f>
        <v>【104.99】</v>
      </c>
      <c r="AJ6" s="82" t="str">
        <f t="shared" ref="AJ6:AS6" si="3">IF(AJ7="",NA(),AJ7)</f>
        <v>-</v>
      </c>
      <c r="AK6" s="82" t="str">
        <f t="shared" si="3"/>
        <v>-</v>
      </c>
      <c r="AL6" s="82" t="str">
        <f t="shared" si="3"/>
        <v>-</v>
      </c>
      <c r="AM6" s="82" t="str">
        <f t="shared" si="3"/>
        <v>-</v>
      </c>
      <c r="AN6" s="74">
        <f t="shared" si="3"/>
        <v>0</v>
      </c>
      <c r="AO6" s="82" t="str">
        <f t="shared" si="3"/>
        <v>-</v>
      </c>
      <c r="AP6" s="82" t="str">
        <f t="shared" si="3"/>
        <v>-</v>
      </c>
      <c r="AQ6" s="82" t="str">
        <f t="shared" si="3"/>
        <v>-</v>
      </c>
      <c r="AR6" s="82" t="str">
        <f t="shared" si="3"/>
        <v>-</v>
      </c>
      <c r="AS6" s="82">
        <f t="shared" si="3"/>
        <v>101.24</v>
      </c>
      <c r="AT6" s="74" t="str">
        <f>IF(AT7="","",IF(AT7="-","【-】","【"&amp;SUBSTITUTE(TEXT(AT7,"#,##0.00"),"-","△")&amp;"】"))</f>
        <v>【121.19】</v>
      </c>
      <c r="AU6" s="82" t="str">
        <f t="shared" ref="AU6:BD6" si="4">IF(AU7="",NA(),AU7)</f>
        <v>-</v>
      </c>
      <c r="AV6" s="82" t="str">
        <f t="shared" si="4"/>
        <v>-</v>
      </c>
      <c r="AW6" s="82" t="str">
        <f t="shared" si="4"/>
        <v>-</v>
      </c>
      <c r="AX6" s="82" t="str">
        <f t="shared" si="4"/>
        <v>-</v>
      </c>
      <c r="AY6" s="82">
        <f t="shared" si="4"/>
        <v>107</v>
      </c>
      <c r="AZ6" s="82" t="str">
        <f t="shared" si="4"/>
        <v>-</v>
      </c>
      <c r="BA6" s="82" t="str">
        <f t="shared" si="4"/>
        <v>-</v>
      </c>
      <c r="BB6" s="82" t="str">
        <f t="shared" si="4"/>
        <v>-</v>
      </c>
      <c r="BC6" s="82" t="str">
        <f t="shared" si="4"/>
        <v>-</v>
      </c>
      <c r="BD6" s="82">
        <f t="shared" si="4"/>
        <v>37.24</v>
      </c>
      <c r="BE6" s="74" t="str">
        <f>IF(BE7="","",IF(BE7="-","【-】","【"&amp;SUBSTITUTE(TEXT(BE7,"#,##0.00"),"-","△")&amp;"】"))</f>
        <v>【32.80】</v>
      </c>
      <c r="BF6" s="82" t="str">
        <f t="shared" ref="BF6:BO6" si="5">IF(BF7="",NA(),BF7)</f>
        <v>-</v>
      </c>
      <c r="BG6" s="82" t="str">
        <f t="shared" si="5"/>
        <v>-</v>
      </c>
      <c r="BH6" s="82" t="str">
        <f t="shared" si="5"/>
        <v>-</v>
      </c>
      <c r="BI6" s="82" t="str">
        <f t="shared" si="5"/>
        <v>-</v>
      </c>
      <c r="BJ6" s="82">
        <f t="shared" si="5"/>
        <v>736.58</v>
      </c>
      <c r="BK6" s="82" t="str">
        <f t="shared" si="5"/>
        <v>-</v>
      </c>
      <c r="BL6" s="82" t="str">
        <f t="shared" si="5"/>
        <v>-</v>
      </c>
      <c r="BM6" s="82" t="str">
        <f t="shared" si="5"/>
        <v>-</v>
      </c>
      <c r="BN6" s="82" t="str">
        <f t="shared" si="5"/>
        <v>-</v>
      </c>
      <c r="BO6" s="82">
        <f t="shared" si="5"/>
        <v>783.8</v>
      </c>
      <c r="BP6" s="74" t="str">
        <f>IF(BP7="","",IF(BP7="-","【-】","【"&amp;SUBSTITUTE(TEXT(BP7,"#,##0.00"),"-","△")&amp;"】"))</f>
        <v>【832.52】</v>
      </c>
      <c r="BQ6" s="82" t="str">
        <f t="shared" ref="BQ6:BZ6" si="6">IF(BQ7="",NA(),BQ7)</f>
        <v>-</v>
      </c>
      <c r="BR6" s="82" t="str">
        <f t="shared" si="6"/>
        <v>-</v>
      </c>
      <c r="BS6" s="82" t="str">
        <f t="shared" si="6"/>
        <v>-</v>
      </c>
      <c r="BT6" s="82" t="str">
        <f t="shared" si="6"/>
        <v>-</v>
      </c>
      <c r="BU6" s="82">
        <f t="shared" si="6"/>
        <v>95.31</v>
      </c>
      <c r="BV6" s="82" t="str">
        <f t="shared" si="6"/>
        <v>-</v>
      </c>
      <c r="BW6" s="82" t="str">
        <f t="shared" si="6"/>
        <v>-</v>
      </c>
      <c r="BX6" s="82" t="str">
        <f t="shared" si="6"/>
        <v>-</v>
      </c>
      <c r="BY6" s="82" t="str">
        <f t="shared" si="6"/>
        <v>-</v>
      </c>
      <c r="BZ6" s="82">
        <f t="shared" si="6"/>
        <v>68.11</v>
      </c>
      <c r="CA6" s="74" t="str">
        <f>IF(CA7="","",IF(CA7="-","【-】","【"&amp;SUBSTITUTE(TEXT(CA7,"#,##0.00"),"-","△")&amp;"】"))</f>
        <v>【60.94】</v>
      </c>
      <c r="CB6" s="82" t="str">
        <f t="shared" ref="CB6:CK6" si="7">IF(CB7="",NA(),CB7)</f>
        <v>-</v>
      </c>
      <c r="CC6" s="82" t="str">
        <f t="shared" si="7"/>
        <v>-</v>
      </c>
      <c r="CD6" s="82" t="str">
        <f t="shared" si="7"/>
        <v>-</v>
      </c>
      <c r="CE6" s="82" t="str">
        <f t="shared" si="7"/>
        <v>-</v>
      </c>
      <c r="CF6" s="82">
        <f t="shared" si="7"/>
        <v>150</v>
      </c>
      <c r="CG6" s="82" t="str">
        <f t="shared" si="7"/>
        <v>-</v>
      </c>
      <c r="CH6" s="82" t="str">
        <f t="shared" si="7"/>
        <v>-</v>
      </c>
      <c r="CI6" s="82" t="str">
        <f t="shared" si="7"/>
        <v>-</v>
      </c>
      <c r="CJ6" s="82" t="str">
        <f t="shared" si="7"/>
        <v>-</v>
      </c>
      <c r="CK6" s="82">
        <f t="shared" si="7"/>
        <v>222.41</v>
      </c>
      <c r="CL6" s="74" t="str">
        <f>IF(CL7="","",IF(CL7="-","【-】","【"&amp;SUBSTITUTE(TEXT(CL7,"#,##0.00"),"-","△")&amp;"】"))</f>
        <v>【253.04】</v>
      </c>
      <c r="CM6" s="82" t="str">
        <f t="shared" ref="CM6:CV6" si="8">IF(CM7="",NA(),CM7)</f>
        <v>-</v>
      </c>
      <c r="CN6" s="82" t="str">
        <f t="shared" si="8"/>
        <v>-</v>
      </c>
      <c r="CO6" s="82" t="str">
        <f t="shared" si="8"/>
        <v>-</v>
      </c>
      <c r="CP6" s="82" t="str">
        <f t="shared" si="8"/>
        <v>-</v>
      </c>
      <c r="CQ6" s="82">
        <f t="shared" si="8"/>
        <v>66.2</v>
      </c>
      <c r="CR6" s="82" t="str">
        <f t="shared" si="8"/>
        <v>-</v>
      </c>
      <c r="CS6" s="82" t="str">
        <f t="shared" si="8"/>
        <v>-</v>
      </c>
      <c r="CT6" s="82" t="str">
        <f t="shared" si="8"/>
        <v>-</v>
      </c>
      <c r="CU6" s="82" t="str">
        <f t="shared" si="8"/>
        <v>-</v>
      </c>
      <c r="CV6" s="82">
        <f t="shared" si="8"/>
        <v>55.26</v>
      </c>
      <c r="CW6" s="74" t="str">
        <f>IF(CW7="","",IF(CW7="-","【-】","【"&amp;SUBSTITUTE(TEXT(CW7,"#,##0.00"),"-","△")&amp;"】"))</f>
        <v>【54.84】</v>
      </c>
      <c r="CX6" s="82" t="str">
        <f t="shared" ref="CX6:DG6" si="9">IF(CX7="",NA(),CX7)</f>
        <v>-</v>
      </c>
      <c r="CY6" s="82" t="str">
        <f t="shared" si="9"/>
        <v>-</v>
      </c>
      <c r="CZ6" s="82" t="str">
        <f t="shared" si="9"/>
        <v>-</v>
      </c>
      <c r="DA6" s="82" t="str">
        <f t="shared" si="9"/>
        <v>-</v>
      </c>
      <c r="DB6" s="82">
        <f t="shared" si="9"/>
        <v>97.98</v>
      </c>
      <c r="DC6" s="82" t="str">
        <f t="shared" si="9"/>
        <v>-</v>
      </c>
      <c r="DD6" s="82" t="str">
        <f t="shared" si="9"/>
        <v>-</v>
      </c>
      <c r="DE6" s="82" t="str">
        <f t="shared" si="9"/>
        <v>-</v>
      </c>
      <c r="DF6" s="82" t="str">
        <f t="shared" si="9"/>
        <v>-</v>
      </c>
      <c r="DG6" s="82">
        <f t="shared" si="9"/>
        <v>90.52</v>
      </c>
      <c r="DH6" s="74" t="str">
        <f>IF(DH7="","",IF(DH7="-","【-】","【"&amp;SUBSTITUTE(TEXT(DH7,"#,##0.00"),"-","△")&amp;"】"))</f>
        <v>【86.60】</v>
      </c>
      <c r="DI6" s="82" t="str">
        <f t="shared" ref="DI6:DR6" si="10">IF(DI7="",NA(),DI7)</f>
        <v>-</v>
      </c>
      <c r="DJ6" s="82" t="str">
        <f t="shared" si="10"/>
        <v>-</v>
      </c>
      <c r="DK6" s="82" t="str">
        <f t="shared" si="10"/>
        <v>-</v>
      </c>
      <c r="DL6" s="82" t="str">
        <f t="shared" si="10"/>
        <v>-</v>
      </c>
      <c r="DM6" s="82">
        <f t="shared" si="10"/>
        <v>5.62</v>
      </c>
      <c r="DN6" s="82" t="str">
        <f t="shared" si="10"/>
        <v>-</v>
      </c>
      <c r="DO6" s="82" t="str">
        <f t="shared" si="10"/>
        <v>-</v>
      </c>
      <c r="DP6" s="82" t="str">
        <f t="shared" si="10"/>
        <v>-</v>
      </c>
      <c r="DQ6" s="82" t="str">
        <f t="shared" si="10"/>
        <v>-</v>
      </c>
      <c r="DR6" s="82">
        <f t="shared" si="10"/>
        <v>24.8</v>
      </c>
      <c r="DS6" s="74" t="str">
        <f>IF(DS7="","",IF(DS7="-","【-】","【"&amp;SUBSTITUTE(TEXT(DS7,"#,##0.00"),"-","△")&amp;"】"))</f>
        <v>【22.21】</v>
      </c>
      <c r="DT6" s="82" t="str">
        <f t="shared" ref="DT6:EC6" si="11">IF(DT7="",NA(),DT7)</f>
        <v>-</v>
      </c>
      <c r="DU6" s="82" t="str">
        <f t="shared" si="11"/>
        <v>-</v>
      </c>
      <c r="DV6" s="82" t="str">
        <f t="shared" si="11"/>
        <v>-</v>
      </c>
      <c r="DW6" s="82" t="str">
        <f t="shared" si="11"/>
        <v>-</v>
      </c>
      <c r="DX6" s="74">
        <f t="shared" si="11"/>
        <v>0</v>
      </c>
      <c r="DY6" s="82" t="str">
        <f t="shared" si="11"/>
        <v>-</v>
      </c>
      <c r="DZ6" s="82" t="str">
        <f t="shared" si="11"/>
        <v>-</v>
      </c>
      <c r="EA6" s="82" t="str">
        <f t="shared" si="11"/>
        <v>-</v>
      </c>
      <c r="EB6" s="82" t="str">
        <f t="shared" si="11"/>
        <v>-</v>
      </c>
      <c r="EC6" s="74">
        <f t="shared" si="11"/>
        <v>0</v>
      </c>
      <c r="ED6" s="74" t="str">
        <f>IF(ED7="","",IF(ED7="-","【-】","【"&amp;SUBSTITUTE(TEXT(ED7,"#,##0.00"),"-","△")&amp;"】"))</f>
        <v>【0.00】</v>
      </c>
      <c r="EE6" s="82" t="str">
        <f t="shared" ref="EE6:EN6" si="12">IF(EE7="",NA(),EE7)</f>
        <v>-</v>
      </c>
      <c r="EF6" s="82" t="str">
        <f t="shared" si="12"/>
        <v>-</v>
      </c>
      <c r="EG6" s="82" t="str">
        <f t="shared" si="12"/>
        <v>-</v>
      </c>
      <c r="EH6" s="82" t="str">
        <f t="shared" si="12"/>
        <v>-</v>
      </c>
      <c r="EI6" s="74">
        <f t="shared" si="12"/>
        <v>0</v>
      </c>
      <c r="EJ6" s="82" t="str">
        <f t="shared" si="12"/>
        <v>-</v>
      </c>
      <c r="EK6" s="82" t="str">
        <f t="shared" si="12"/>
        <v>-</v>
      </c>
      <c r="EL6" s="82" t="str">
        <f t="shared" si="12"/>
        <v>-</v>
      </c>
      <c r="EM6" s="82" t="str">
        <f t="shared" si="12"/>
        <v>-</v>
      </c>
      <c r="EN6" s="82">
        <f t="shared" si="12"/>
        <v>2.e-002</v>
      </c>
      <c r="EO6" s="74" t="str">
        <f>IF(EO7="","",IF(EO7="-","【-】","【"&amp;SUBSTITUTE(TEXT(EO7,"#,##0.00"),"-","△")&amp;"】"))</f>
        <v>【0.16】</v>
      </c>
    </row>
    <row r="7" spans="1:148" s="59" customFormat="1">
      <c r="A7" s="60"/>
      <c r="B7" s="66">
        <v>2020</v>
      </c>
      <c r="C7" s="66">
        <v>172111</v>
      </c>
      <c r="D7" s="66">
        <v>46</v>
      </c>
      <c r="E7" s="66">
        <v>17</v>
      </c>
      <c r="F7" s="66">
        <v>5</v>
      </c>
      <c r="G7" s="66">
        <v>0</v>
      </c>
      <c r="H7" s="66" t="s">
        <v>95</v>
      </c>
      <c r="I7" s="66" t="s">
        <v>96</v>
      </c>
      <c r="J7" s="66" t="s">
        <v>97</v>
      </c>
      <c r="K7" s="66" t="s">
        <v>98</v>
      </c>
      <c r="L7" s="66" t="s">
        <v>99</v>
      </c>
      <c r="M7" s="66" t="s">
        <v>100</v>
      </c>
      <c r="N7" s="75" t="s">
        <v>101</v>
      </c>
      <c r="O7" s="75">
        <v>71.53</v>
      </c>
      <c r="P7" s="75">
        <v>3.98</v>
      </c>
      <c r="Q7" s="75">
        <v>73.2</v>
      </c>
      <c r="R7" s="75">
        <v>3080</v>
      </c>
      <c r="S7" s="75">
        <v>49905</v>
      </c>
      <c r="T7" s="75">
        <v>84.14</v>
      </c>
      <c r="U7" s="75">
        <v>593.12</v>
      </c>
      <c r="V7" s="75">
        <v>1976</v>
      </c>
      <c r="W7" s="75">
        <v>0.71</v>
      </c>
      <c r="X7" s="75">
        <v>2783.1</v>
      </c>
      <c r="Y7" s="75" t="s">
        <v>101</v>
      </c>
      <c r="Z7" s="75" t="s">
        <v>101</v>
      </c>
      <c r="AA7" s="75" t="s">
        <v>101</v>
      </c>
      <c r="AB7" s="75" t="s">
        <v>101</v>
      </c>
      <c r="AC7" s="75">
        <v>142.93</v>
      </c>
      <c r="AD7" s="75" t="s">
        <v>101</v>
      </c>
      <c r="AE7" s="75" t="s">
        <v>101</v>
      </c>
      <c r="AF7" s="75" t="s">
        <v>101</v>
      </c>
      <c r="AG7" s="75" t="s">
        <v>101</v>
      </c>
      <c r="AH7" s="75">
        <v>103.09</v>
      </c>
      <c r="AI7" s="75">
        <v>104.99</v>
      </c>
      <c r="AJ7" s="75" t="s">
        <v>101</v>
      </c>
      <c r="AK7" s="75" t="s">
        <v>101</v>
      </c>
      <c r="AL7" s="75" t="s">
        <v>101</v>
      </c>
      <c r="AM7" s="75" t="s">
        <v>101</v>
      </c>
      <c r="AN7" s="75">
        <v>0</v>
      </c>
      <c r="AO7" s="75" t="s">
        <v>101</v>
      </c>
      <c r="AP7" s="75" t="s">
        <v>101</v>
      </c>
      <c r="AQ7" s="75" t="s">
        <v>101</v>
      </c>
      <c r="AR7" s="75" t="s">
        <v>101</v>
      </c>
      <c r="AS7" s="75">
        <v>101.24</v>
      </c>
      <c r="AT7" s="75">
        <v>121.19</v>
      </c>
      <c r="AU7" s="75" t="s">
        <v>101</v>
      </c>
      <c r="AV7" s="75" t="s">
        <v>101</v>
      </c>
      <c r="AW7" s="75" t="s">
        <v>101</v>
      </c>
      <c r="AX7" s="75" t="s">
        <v>101</v>
      </c>
      <c r="AY7" s="75">
        <v>107</v>
      </c>
      <c r="AZ7" s="75" t="s">
        <v>101</v>
      </c>
      <c r="BA7" s="75" t="s">
        <v>101</v>
      </c>
      <c r="BB7" s="75" t="s">
        <v>101</v>
      </c>
      <c r="BC7" s="75" t="s">
        <v>101</v>
      </c>
      <c r="BD7" s="75">
        <v>37.24</v>
      </c>
      <c r="BE7" s="75">
        <v>32.799999999999997</v>
      </c>
      <c r="BF7" s="75" t="s">
        <v>101</v>
      </c>
      <c r="BG7" s="75" t="s">
        <v>101</v>
      </c>
      <c r="BH7" s="75" t="s">
        <v>101</v>
      </c>
      <c r="BI7" s="75" t="s">
        <v>101</v>
      </c>
      <c r="BJ7" s="75">
        <v>736.58</v>
      </c>
      <c r="BK7" s="75" t="s">
        <v>101</v>
      </c>
      <c r="BL7" s="75" t="s">
        <v>101</v>
      </c>
      <c r="BM7" s="75" t="s">
        <v>101</v>
      </c>
      <c r="BN7" s="75" t="s">
        <v>101</v>
      </c>
      <c r="BO7" s="75">
        <v>783.8</v>
      </c>
      <c r="BP7" s="75">
        <v>832.52</v>
      </c>
      <c r="BQ7" s="75" t="s">
        <v>101</v>
      </c>
      <c r="BR7" s="75" t="s">
        <v>101</v>
      </c>
      <c r="BS7" s="75" t="s">
        <v>101</v>
      </c>
      <c r="BT7" s="75" t="s">
        <v>101</v>
      </c>
      <c r="BU7" s="75">
        <v>95.31</v>
      </c>
      <c r="BV7" s="75" t="s">
        <v>101</v>
      </c>
      <c r="BW7" s="75" t="s">
        <v>101</v>
      </c>
      <c r="BX7" s="75" t="s">
        <v>101</v>
      </c>
      <c r="BY7" s="75" t="s">
        <v>101</v>
      </c>
      <c r="BZ7" s="75">
        <v>68.11</v>
      </c>
      <c r="CA7" s="75">
        <v>60.94</v>
      </c>
      <c r="CB7" s="75" t="s">
        <v>101</v>
      </c>
      <c r="CC7" s="75" t="s">
        <v>101</v>
      </c>
      <c r="CD7" s="75" t="s">
        <v>101</v>
      </c>
      <c r="CE7" s="75" t="s">
        <v>101</v>
      </c>
      <c r="CF7" s="75">
        <v>150</v>
      </c>
      <c r="CG7" s="75" t="s">
        <v>101</v>
      </c>
      <c r="CH7" s="75" t="s">
        <v>101</v>
      </c>
      <c r="CI7" s="75" t="s">
        <v>101</v>
      </c>
      <c r="CJ7" s="75" t="s">
        <v>101</v>
      </c>
      <c r="CK7" s="75">
        <v>222.41</v>
      </c>
      <c r="CL7" s="75">
        <v>253.04</v>
      </c>
      <c r="CM7" s="75" t="s">
        <v>101</v>
      </c>
      <c r="CN7" s="75" t="s">
        <v>101</v>
      </c>
      <c r="CO7" s="75" t="s">
        <v>101</v>
      </c>
      <c r="CP7" s="75" t="s">
        <v>101</v>
      </c>
      <c r="CQ7" s="75">
        <v>66.2</v>
      </c>
      <c r="CR7" s="75" t="s">
        <v>101</v>
      </c>
      <c r="CS7" s="75" t="s">
        <v>101</v>
      </c>
      <c r="CT7" s="75" t="s">
        <v>101</v>
      </c>
      <c r="CU7" s="75" t="s">
        <v>101</v>
      </c>
      <c r="CV7" s="75">
        <v>55.26</v>
      </c>
      <c r="CW7" s="75">
        <v>54.84</v>
      </c>
      <c r="CX7" s="75" t="s">
        <v>101</v>
      </c>
      <c r="CY7" s="75" t="s">
        <v>101</v>
      </c>
      <c r="CZ7" s="75" t="s">
        <v>101</v>
      </c>
      <c r="DA7" s="75" t="s">
        <v>101</v>
      </c>
      <c r="DB7" s="75">
        <v>97.98</v>
      </c>
      <c r="DC7" s="75" t="s">
        <v>101</v>
      </c>
      <c r="DD7" s="75" t="s">
        <v>101</v>
      </c>
      <c r="DE7" s="75" t="s">
        <v>101</v>
      </c>
      <c r="DF7" s="75" t="s">
        <v>101</v>
      </c>
      <c r="DG7" s="75">
        <v>90.52</v>
      </c>
      <c r="DH7" s="75">
        <v>86.6</v>
      </c>
      <c r="DI7" s="75" t="s">
        <v>101</v>
      </c>
      <c r="DJ7" s="75" t="s">
        <v>101</v>
      </c>
      <c r="DK7" s="75" t="s">
        <v>101</v>
      </c>
      <c r="DL7" s="75" t="s">
        <v>101</v>
      </c>
      <c r="DM7" s="75">
        <v>5.62</v>
      </c>
      <c r="DN7" s="75" t="s">
        <v>101</v>
      </c>
      <c r="DO7" s="75" t="s">
        <v>101</v>
      </c>
      <c r="DP7" s="75" t="s">
        <v>101</v>
      </c>
      <c r="DQ7" s="75" t="s">
        <v>101</v>
      </c>
      <c r="DR7" s="75">
        <v>24.8</v>
      </c>
      <c r="DS7" s="75">
        <v>22.21</v>
      </c>
      <c r="DT7" s="75" t="s">
        <v>101</v>
      </c>
      <c r="DU7" s="75" t="s">
        <v>101</v>
      </c>
      <c r="DV7" s="75" t="s">
        <v>101</v>
      </c>
      <c r="DW7" s="75" t="s">
        <v>101</v>
      </c>
      <c r="DX7" s="75">
        <v>0</v>
      </c>
      <c r="DY7" s="75" t="s">
        <v>101</v>
      </c>
      <c r="DZ7" s="75" t="s">
        <v>101</v>
      </c>
      <c r="EA7" s="75" t="s">
        <v>101</v>
      </c>
      <c r="EB7" s="75" t="s">
        <v>101</v>
      </c>
      <c r="EC7" s="75">
        <v>0</v>
      </c>
      <c r="ED7" s="75">
        <v>0</v>
      </c>
      <c r="EE7" s="75" t="s">
        <v>101</v>
      </c>
      <c r="EF7" s="75" t="s">
        <v>101</v>
      </c>
      <c r="EG7" s="75" t="s">
        <v>101</v>
      </c>
      <c r="EH7" s="75" t="s">
        <v>101</v>
      </c>
      <c r="EI7" s="75">
        <v>0</v>
      </c>
      <c r="EJ7" s="75" t="s">
        <v>101</v>
      </c>
      <c r="EK7" s="75" t="s">
        <v>101</v>
      </c>
      <c r="EL7" s="75" t="s">
        <v>101</v>
      </c>
      <c r="EM7" s="75" t="s">
        <v>101</v>
      </c>
      <c r="EN7" s="75">
        <v>2.e-002</v>
      </c>
      <c r="EO7" s="75">
        <v>0.16</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2021-12-03T07:31:32Z</dcterms:created>
  <dcterms:modified xsi:type="dcterms:W3CDTF">2022-01-21T00:37:03Z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2022-01-21T00:37:03Z</vt:filetime>
  </property>
</Properties>
</file>