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ZMvVuCLx7RdrtE3kOPKcWPCBO+XPc+C1QQNlI7JQJMbUQq77bnm8NRreoflDq9QbRekyKIde06qjjznbDH5mw==" workbookSaltValue="d9pCMrWfrE81j1J5EzD5A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<sst xmlns="http://schemas.openxmlformats.org/spreadsheetml/2006/main" xmlns:r="http://schemas.openxmlformats.org/officeDocument/2006/relationships" count="111" uniqueCount="111">
  <si>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</si>
  <si>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</si>
  <si>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</si>
  <si>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</si>
  <si>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</si>
  <si>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</si>
  <si>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</si>
  <si>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</si>
  <si>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</si>
  <si>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</si>
  <si>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</si>
  <si>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</si>
  <si>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</si>
  <si>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</si>
  <si>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</si>
  <si>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</si>
  <si>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</si>
  <si>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</si>
  <si>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</si>
  <si>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</si>
  <si>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</si>
  <si>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</si>
  <si>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</si>
  <si>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</si>
  <si>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</si>
  <si>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</si>
  <si>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</si>
  <si>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</si>
  <si>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</si>
  <si>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</si>
  <si>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</si>
  <si>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</si>
  <si>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</si>
  <si>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</si>
  <si>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</si>
  <si>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</si>
  <si>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③管渠の面整備完了により、現在は既設処理施設の機能強化事業に取り組んでいます。令和13年度以降に管路が法定耐用年数を迎え、更新ペースも100年かかると想定されるため、管路の更新投資及び長寿化計画の策定が求められます。</t>
    <rPh sb="1" eb="2">
      <t>クダ</t>
    </rPh>
    <rPh sb="2" eb="3">
      <t>キョ</t>
    </rPh>
    <rPh sb="4" eb="5">
      <t>メン</t>
    </rPh>
    <rPh sb="5" eb="7">
      <t>セイビ</t>
    </rPh>
    <rPh sb="7" eb="9">
      <t>カンリョウ</t>
    </rPh>
    <rPh sb="13" eb="15">
      <t>ゲンザイ</t>
    </rPh>
    <rPh sb="16" eb="18">
      <t>キセツ</t>
    </rPh>
    <rPh sb="18" eb="20">
      <t>ショリ</t>
    </rPh>
    <rPh sb="20" eb="22">
      <t>シセツ</t>
    </rPh>
    <rPh sb="23" eb="25">
      <t>キノウ</t>
    </rPh>
    <rPh sb="25" eb="27">
      <t>キョウカ</t>
    </rPh>
    <rPh sb="27" eb="29">
      <t>ジギョウ</t>
    </rPh>
    <rPh sb="30" eb="31">
      <t>ト</t>
    </rPh>
    <rPh sb="32" eb="33">
      <t>ク</t>
    </rPh>
    <rPh sb="39" eb="41">
      <t>レイワ</t>
    </rPh>
    <rPh sb="43" eb="44">
      <t>ネン</t>
    </rPh>
    <rPh sb="44" eb="45">
      <t>ド</t>
    </rPh>
    <rPh sb="45" eb="47">
      <t>イコウ</t>
    </rPh>
    <rPh sb="48" eb="49">
      <t>クダ</t>
    </rPh>
    <rPh sb="49" eb="50">
      <t>ロ</t>
    </rPh>
    <rPh sb="51" eb="53">
      <t>ホウテイ</t>
    </rPh>
    <rPh sb="53" eb="55">
      <t>タイヨウ</t>
    </rPh>
    <rPh sb="55" eb="57">
      <t>ネンスウ</t>
    </rPh>
    <rPh sb="58" eb="59">
      <t>ムカ</t>
    </rPh>
    <rPh sb="61" eb="63">
      <t>コウシン</t>
    </rPh>
    <rPh sb="70" eb="71">
      <t>ネン</t>
    </rPh>
    <rPh sb="75" eb="77">
      <t>ソウテイ</t>
    </rPh>
    <rPh sb="83" eb="84">
      <t>クダ</t>
    </rPh>
    <rPh sb="84" eb="85">
      <t>ロ</t>
    </rPh>
    <rPh sb="86" eb="88">
      <t>コウシン</t>
    </rPh>
    <rPh sb="88" eb="90">
      <t>トウシ</t>
    </rPh>
    <rPh sb="90" eb="91">
      <t>オヨ</t>
    </rPh>
    <rPh sb="92" eb="95">
      <t>チョウジュカ</t>
    </rPh>
    <rPh sb="95" eb="97">
      <t>ケイカク</t>
    </rPh>
    <rPh sb="98" eb="100">
      <t>サクテイ</t>
    </rPh>
    <rPh sb="101" eb="102">
      <t>モト</t>
    </rPh>
    <phoneticPr fontId="1"/>
  </si>
  <si>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</si>
  <si>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</si>
  <si>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</si>
  <si>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</si>
  <si>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</si>
  <si>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</si>
  <si>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</si>
  <si>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</si>
  <si>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</si>
  <si>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</si>
  <si>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</si>
  <si>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</si>
  <si>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</si>
  <si>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</si>
  <si>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</si>
  <si>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</si>
  <si>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</si>
  <si>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</si>
  <si>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</si>
  <si>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</si>
  <si>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</si>
  <si>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</si>
  <si>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</si>
  <si>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</si>
  <si>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</si>
  <si>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</si>
  <si>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</si>
  <si>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</si>
  <si>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</si>
  <si>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</si>
  <si>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</si>
  <si>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</si>
  <si>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</si>
  <si>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</si>
  <si>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</si>
  <si>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</si>
  <si>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</si>
  <si>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</si>
  <si>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</si>
  <si>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</si>
  <si>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</si>
  <si>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</si>
  <si>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</si>
  <si>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</si>
  <si>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</si>
  <si>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</si>
  <si>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</si>
  <si>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</si>
  <si>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</si>
  <si>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</si>
  <si>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</si>
  <si>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</si>
  <si>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</si>
  <si>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</si>
  <si>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</si>
  <si>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</si>
  <si>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</si>
  <si>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</si>
  <si>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</si>
  <si>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</si>
  <si>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能美市</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</si>
  <si>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</si>
  <si>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</si>
  <si>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</si>
  <si>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</si>
  <si>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</si>
  <si>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</si>
  <si>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</si>
  <si>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</si>
  <si>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</si>
  <si>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</si>
  <si>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</si>
  <si>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資本費・維持管理費の双方を使用料で回収することは困難であり、今後も一般会計繰入金による収支均衡を保つ必要があります。
また、今後は管路の老朽化による更新投資や老朽化対策経費の増加が懸念されるため、維持管理費や汚水処理費等の経費削減に向けた経営努力を行い、将来の財源確保に努めていく必要があります。</t>
    <rPh sb="0" eb="3">
      <t>シホンヒ</t>
    </rPh>
    <rPh sb="4" eb="6">
      <t>イジ</t>
    </rPh>
    <rPh sb="6" eb="9">
      <t>カンリヒ</t>
    </rPh>
    <rPh sb="10" eb="12">
      <t>ソウホウ</t>
    </rPh>
    <rPh sb="13" eb="16">
      <t>シヨウリョウ</t>
    </rPh>
    <rPh sb="17" eb="19">
      <t>カイシュウ</t>
    </rPh>
    <rPh sb="24" eb="26">
      <t>コンナン</t>
    </rPh>
    <rPh sb="30" eb="32">
      <t>コンゴ</t>
    </rPh>
    <rPh sb="33" eb="35">
      <t>イッパン</t>
    </rPh>
    <rPh sb="35" eb="37">
      <t>カイケイ</t>
    </rPh>
    <rPh sb="37" eb="40">
      <t>クリイレキン</t>
    </rPh>
    <rPh sb="43" eb="45">
      <t>シュウシ</t>
    </rPh>
    <rPh sb="45" eb="47">
      <t>キンコウ</t>
    </rPh>
    <rPh sb="48" eb="49">
      <t>タモ</t>
    </rPh>
    <rPh sb="50" eb="52">
      <t>ヒツヨウ</t>
    </rPh>
    <rPh sb="62" eb="64">
      <t>コンゴ</t>
    </rPh>
    <rPh sb="65" eb="66">
      <t>クダ</t>
    </rPh>
    <rPh sb="66" eb="67">
      <t>ロ</t>
    </rPh>
    <rPh sb="68" eb="71">
      <t>ロウキュウカ</t>
    </rPh>
    <rPh sb="74" eb="76">
      <t>コウシン</t>
    </rPh>
    <rPh sb="76" eb="78">
      <t>トウシ</t>
    </rPh>
    <rPh sb="79" eb="82">
      <t>ロウキュウカ</t>
    </rPh>
    <rPh sb="82" eb="84">
      <t>タイサク</t>
    </rPh>
    <rPh sb="84" eb="86">
      <t>ケイヒ</t>
    </rPh>
    <rPh sb="87" eb="89">
      <t>ゾウカ</t>
    </rPh>
    <rPh sb="90" eb="92">
      <t>ケネン</t>
    </rPh>
    <rPh sb="98" eb="100">
      <t>イジ</t>
    </rPh>
    <rPh sb="100" eb="103">
      <t>カンリヒ</t>
    </rPh>
    <rPh sb="104" eb="106">
      <t>オスイ</t>
    </rPh>
    <rPh sb="106" eb="109">
      <t>ショリヒ</t>
    </rPh>
    <rPh sb="109" eb="110">
      <t>ナド</t>
    </rPh>
    <rPh sb="111" eb="113">
      <t>ケイヒ</t>
    </rPh>
    <rPh sb="113" eb="115">
      <t>サクゲン</t>
    </rPh>
    <rPh sb="116" eb="117">
      <t>ム</t>
    </rPh>
    <rPh sb="119" eb="121">
      <t>ケイエイ</t>
    </rPh>
    <rPh sb="121" eb="123">
      <t>ドリョク</t>
    </rPh>
    <rPh sb="124" eb="125">
      <t>オコナ</t>
    </rPh>
    <rPh sb="127" eb="129">
      <t>ショウライ</t>
    </rPh>
    <rPh sb="130" eb="132">
      <t>ザイゲン</t>
    </rPh>
    <rPh sb="132" eb="134">
      <t>カクホ</t>
    </rPh>
    <rPh sb="135" eb="136">
      <t>ツト</t>
    </rPh>
    <rPh sb="140" eb="142">
      <t>ヒツヨウ</t>
    </rPh>
    <phoneticPr fontId="1"/>
  </si>
  <si>
    <t>①収益的収支比率に基づく単年度収支は赤字です。地方債償還金を料金収入で回収できていないのが現状であり、今後は維持管理費等の経費削減に向けた経営努力を行う必要があります。
④平成19年度以降、既設の処理場設備の機能強化事業に取り組んでいます。面整備については平成８年度に完了しているため、地方債新規借入れは機能強化に対するものであり、比率からも計画的かつ順当に償還していると言えます。
⑤将来の人口減少予測からも経費回収率100%以上を維持することは困難であると見込まれます。今後も引き続き、経費の削減に努めることが必要と考えられます。
⑥今後、地方債の償還に伴い資本費（地方債償還金・地方債利息）が減りますが、将来の人口減少に伴う有収水量の減少が見込まれるため、汚水処理原価は横ばいで推移していく見通しです。
⑦類似団体平均に比べ、当市の値は良好であり、施設利用状況・規模ともに適当であると考えられます。
⑧類似団体に比べ、当市の値は良好と言えます。引き続き、継続的な接続率の向上・維持対策を図る必要があります。</t>
    <rPh sb="1" eb="3">
      <t>シュウエキ</t>
    </rPh>
    <rPh sb="3" eb="4">
      <t>テキ</t>
    </rPh>
    <rPh sb="4" eb="6">
      <t>シュウシ</t>
    </rPh>
    <rPh sb="6" eb="8">
      <t>ヒリツ</t>
    </rPh>
    <rPh sb="9" eb="10">
      <t>モト</t>
    </rPh>
    <rPh sb="12" eb="15">
      <t>タンネンド</t>
    </rPh>
    <rPh sb="15" eb="17">
      <t>シュウシ</t>
    </rPh>
    <rPh sb="18" eb="20">
      <t>アカジ</t>
    </rPh>
    <rPh sb="23" eb="26">
      <t>チホウサイ</t>
    </rPh>
    <rPh sb="26" eb="29">
      <t>ショウカンキン</t>
    </rPh>
    <rPh sb="30" eb="32">
      <t>リョウキン</t>
    </rPh>
    <rPh sb="32" eb="34">
      <t>シュウニュウ</t>
    </rPh>
    <rPh sb="35" eb="37">
      <t>カイシュウ</t>
    </rPh>
    <rPh sb="45" eb="47">
      <t>ゲンジョウ</t>
    </rPh>
    <rPh sb="51" eb="53">
      <t>コンゴ</t>
    </rPh>
    <rPh sb="54" eb="56">
      <t>イジ</t>
    </rPh>
    <rPh sb="56" eb="59">
      <t>カンリヒ</t>
    </rPh>
    <rPh sb="59" eb="60">
      <t>ナド</t>
    </rPh>
    <rPh sb="61" eb="63">
      <t>ケイヒ</t>
    </rPh>
    <rPh sb="63" eb="65">
      <t>サクゲン</t>
    </rPh>
    <rPh sb="66" eb="67">
      <t>ム</t>
    </rPh>
    <rPh sb="69" eb="71">
      <t>ケイエイ</t>
    </rPh>
    <rPh sb="71" eb="73">
      <t>ドリョク</t>
    </rPh>
    <rPh sb="74" eb="75">
      <t>オコナ</t>
    </rPh>
    <rPh sb="76" eb="78">
      <t>ヒツヨウ</t>
    </rPh>
    <rPh sb="86" eb="88">
      <t>ヘイセイ</t>
    </rPh>
    <rPh sb="90" eb="92">
      <t>ネンド</t>
    </rPh>
    <rPh sb="92" eb="94">
      <t>イコウ</t>
    </rPh>
    <rPh sb="95" eb="97">
      <t>キセツ</t>
    </rPh>
    <rPh sb="98" eb="101">
      <t>ショリジョウ</t>
    </rPh>
    <rPh sb="101" eb="103">
      <t>セツビ</t>
    </rPh>
    <rPh sb="104" eb="106">
      <t>キノウ</t>
    </rPh>
    <rPh sb="106" eb="108">
      <t>キョウカ</t>
    </rPh>
    <rPh sb="108" eb="110">
      <t>ジギョウ</t>
    </rPh>
    <rPh sb="111" eb="112">
      <t>ト</t>
    </rPh>
    <rPh sb="113" eb="114">
      <t>ク</t>
    </rPh>
    <rPh sb="120" eb="121">
      <t>メン</t>
    </rPh>
    <rPh sb="121" eb="123">
      <t>セイビ</t>
    </rPh>
    <rPh sb="128" eb="130">
      <t>ヘイセイ</t>
    </rPh>
    <rPh sb="131" eb="133">
      <t>ネンド</t>
    </rPh>
    <rPh sb="134" eb="136">
      <t>カンリョウ</t>
    </rPh>
    <rPh sb="143" eb="146">
      <t>チホウサイ</t>
    </rPh>
    <rPh sb="146" eb="148">
      <t>シンキ</t>
    </rPh>
    <rPh sb="148" eb="150">
      <t>カリイレ</t>
    </rPh>
    <rPh sb="152" eb="154">
      <t>キノウ</t>
    </rPh>
    <rPh sb="154" eb="156">
      <t>キョウカ</t>
    </rPh>
    <rPh sb="157" eb="158">
      <t>タイ</t>
    </rPh>
    <rPh sb="166" eb="168">
      <t>ヒリツ</t>
    </rPh>
    <rPh sb="171" eb="174">
      <t>ケイカクテキ</t>
    </rPh>
    <rPh sb="176" eb="178">
      <t>ジュントウ</t>
    </rPh>
    <rPh sb="179" eb="181">
      <t>ショウカン</t>
    </rPh>
    <rPh sb="186" eb="187">
      <t>イ</t>
    </rPh>
    <rPh sb="193" eb="195">
      <t>ショウライ</t>
    </rPh>
    <rPh sb="196" eb="198">
      <t>ジンコウ</t>
    </rPh>
    <rPh sb="198" eb="200">
      <t>ゲンショウ</t>
    </rPh>
    <rPh sb="200" eb="202">
      <t>ヨソク</t>
    </rPh>
    <rPh sb="205" eb="207">
      <t>ケイヒ</t>
    </rPh>
    <rPh sb="207" eb="210">
      <t>カイシュウリツ</t>
    </rPh>
    <rPh sb="214" eb="216">
      <t>イジョウ</t>
    </rPh>
    <rPh sb="217" eb="219">
      <t>イジ</t>
    </rPh>
    <rPh sb="224" eb="226">
      <t>コンナン</t>
    </rPh>
    <rPh sb="230" eb="232">
      <t>ミコ</t>
    </rPh>
    <rPh sb="237" eb="239">
      <t>コンゴ</t>
    </rPh>
    <rPh sb="240" eb="241">
      <t>ヒ</t>
    </rPh>
    <rPh sb="242" eb="243">
      <t>ツヅ</t>
    </rPh>
    <rPh sb="245" eb="247">
      <t>ケイヒ</t>
    </rPh>
    <rPh sb="248" eb="250">
      <t>サクゲン</t>
    </rPh>
    <rPh sb="251" eb="252">
      <t>ツト</t>
    </rPh>
    <rPh sb="257" eb="259">
      <t>ヒツヨウ</t>
    </rPh>
    <rPh sb="260" eb="261">
      <t>カンガ</t>
    </rPh>
    <rPh sb="269" eb="271">
      <t>コンゴ</t>
    </rPh>
    <rPh sb="272" eb="275">
      <t>チホウサイ</t>
    </rPh>
    <rPh sb="276" eb="278">
      <t>ショウカン</t>
    </rPh>
    <rPh sb="279" eb="280">
      <t>トモナ</t>
    </rPh>
    <rPh sb="281" eb="284">
      <t>シホンヒ</t>
    </rPh>
    <rPh sb="285" eb="288">
      <t>チホウサイ</t>
    </rPh>
    <rPh sb="288" eb="291">
      <t>ショウカンキン</t>
    </rPh>
    <rPh sb="292" eb="295">
      <t>チホウサイ</t>
    </rPh>
    <rPh sb="295" eb="297">
      <t>リソク</t>
    </rPh>
    <rPh sb="299" eb="300">
      <t>ヘ</t>
    </rPh>
    <rPh sb="305" eb="307">
      <t>ショウライ</t>
    </rPh>
    <rPh sb="308" eb="310">
      <t>ジンコウ</t>
    </rPh>
    <rPh sb="310" eb="312">
      <t>ゲンショウ</t>
    </rPh>
    <rPh sb="313" eb="314">
      <t>トモナ</t>
    </rPh>
    <rPh sb="315" eb="316">
      <t>ユウ</t>
    </rPh>
    <rPh sb="316" eb="317">
      <t>オサム</t>
    </rPh>
    <rPh sb="317" eb="319">
      <t>スイリョウ</t>
    </rPh>
    <rPh sb="320" eb="322">
      <t>ゲンショウ</t>
    </rPh>
    <rPh sb="323" eb="325">
      <t>ミコ</t>
    </rPh>
    <rPh sb="331" eb="333">
      <t>オスイ</t>
    </rPh>
    <rPh sb="333" eb="335">
      <t>ショリ</t>
    </rPh>
    <rPh sb="335" eb="337">
      <t>ゲンカ</t>
    </rPh>
    <rPh sb="338" eb="339">
      <t>ヨコ</t>
    </rPh>
    <rPh sb="342" eb="344">
      <t>スイイ</t>
    </rPh>
    <rPh sb="348" eb="350">
      <t>ミトオ</t>
    </rPh>
    <rPh sb="356" eb="358">
      <t>ルイジ</t>
    </rPh>
    <rPh sb="358" eb="360">
      <t>ダンタイ</t>
    </rPh>
    <rPh sb="360" eb="362">
      <t>ヘイキン</t>
    </rPh>
    <rPh sb="363" eb="364">
      <t>クラ</t>
    </rPh>
    <rPh sb="366" eb="368">
      <t>トウシ</t>
    </rPh>
    <rPh sb="369" eb="370">
      <t>アタイ</t>
    </rPh>
    <rPh sb="371" eb="373">
      <t>リョウコウ</t>
    </rPh>
    <rPh sb="377" eb="379">
      <t>シセツ</t>
    </rPh>
    <rPh sb="379" eb="381">
      <t>リヨウ</t>
    </rPh>
    <rPh sb="381" eb="383">
      <t>ジョウキョウ</t>
    </rPh>
    <rPh sb="384" eb="386">
      <t>キボ</t>
    </rPh>
    <rPh sb="389" eb="391">
      <t>テキトウ</t>
    </rPh>
    <rPh sb="395" eb="396">
      <t>カンガ</t>
    </rPh>
    <rPh sb="404" eb="406">
      <t>ルイジ</t>
    </rPh>
    <rPh sb="406" eb="408">
      <t>ダンタイ</t>
    </rPh>
    <rPh sb="409" eb="410">
      <t>クラ</t>
    </rPh>
    <rPh sb="412" eb="414">
      <t>トウシ</t>
    </rPh>
    <rPh sb="415" eb="416">
      <t>アタイ</t>
    </rPh>
    <rPh sb="417" eb="419">
      <t>リョウコウ</t>
    </rPh>
    <rPh sb="420" eb="421">
      <t>イ</t>
    </rPh>
    <rPh sb="425" eb="426">
      <t>ヒ</t>
    </rPh>
    <rPh sb="427" eb="428">
      <t>ツヅ</t>
    </rPh>
    <rPh sb="430" eb="432">
      <t>ケイゾク</t>
    </rPh>
    <rPh sb="432" eb="433">
      <t>テキ</t>
    </rPh>
    <rPh sb="434" eb="436">
      <t>セツゾク</t>
    </rPh>
    <rPh sb="436" eb="437">
      <t>リツ</t>
    </rPh>
    <rPh sb="438" eb="440">
      <t>コウジョウ</t>
    </rPh>
    <rPh sb="441" eb="443">
      <t>イジ</t>
    </rPh>
    <rPh sb="443" eb="445">
      <t>タイサク</t>
    </rPh>
    <rPh sb="446" eb="447">
      <t>ハカ</t>
    </rPh>
    <rPh sb="448" eb="450">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</si>
</sst>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3.e-002</c:v>
                </c:pt>
                <c:pt idx="1">
                  <c:v>0.11</c:v>
                </c:pt>
                <c:pt idx="2">
                  <c:v>5.e-002</c:v>
                </c:pt>
                <c:pt idx="3">
                  <c:v>0.44</c:v>
                </c:pt>
                <c:pt idx="4">
                  <c:v>4.e-002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77.260000000000005</c:v>
                </c:pt>
                <c:pt idx="1">
                  <c:v>77.260000000000005</c:v>
                </c:pt>
                <c:pt idx="2">
                  <c:v>81.489999999999995</c:v>
                </c:pt>
                <c:pt idx="3">
                  <c:v>78.27</c:v>
                </c:pt>
                <c:pt idx="4">
                  <c:v>68.41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58.47</c:v>
                </c:pt>
                <c:pt idx="1">
                  <c:v>57.3</c:v>
                </c:pt>
                <c:pt idx="2">
                  <c:v>56</c:v>
                </c:pt>
                <c:pt idx="3">
                  <c:v>56.01</c:v>
                </c:pt>
                <c:pt idx="4">
                  <c:v>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98.15</c:v>
                </c:pt>
                <c:pt idx="1">
                  <c:v>98.12</c:v>
                </c:pt>
                <c:pt idx="2">
                  <c:v>98.1</c:v>
                </c:pt>
                <c:pt idx="3">
                  <c:v>98.09</c:v>
                </c:pt>
                <c:pt idx="4">
                  <c:v>98.07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88.58</c:v>
                </c:pt>
                <c:pt idx="1">
                  <c:v>89.43</c:v>
                </c:pt>
                <c:pt idx="2">
                  <c:v>89.51</c:v>
                </c:pt>
                <c:pt idx="3">
                  <c:v>89.77</c:v>
                </c:pt>
                <c:pt idx="4">
                  <c:v>90.04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43.84</c:v>
                </c:pt>
                <c:pt idx="1">
                  <c:v>45.76</c:v>
                </c:pt>
                <c:pt idx="2">
                  <c:v>72.989999999999995</c:v>
                </c:pt>
                <c:pt idx="3">
                  <c:v>76.39</c:v>
                </c:pt>
                <c:pt idx="4">
                  <c:v>80.819999999999993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746.73</c:v>
                </c:pt>
                <c:pt idx="1">
                  <c:v>462.77</c:v>
                </c:pt>
                <c:pt idx="2">
                  <c:v>1264.72</c:v>
                </c:pt>
                <c:pt idx="3">
                  <c:v>560.96</c:v>
                </c:pt>
                <c:pt idx="4">
                  <c:v>511.02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632.94000000000005</c:v>
                </c:pt>
                <c:pt idx="1">
                  <c:v>721.43</c:v>
                </c:pt>
                <c:pt idx="2">
                  <c:v>685.34</c:v>
                </c:pt>
                <c:pt idx="3">
                  <c:v>684.74</c:v>
                </c:pt>
                <c:pt idx="4">
                  <c:v>654.91999999999996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60.14</c:v>
                </c:pt>
                <c:pt idx="1">
                  <c:v>85.39</c:v>
                </c:pt>
                <c:pt idx="2">
                  <c:v>91.49</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62.3</c:v>
                </c:pt>
                <c:pt idx="1">
                  <c:v>59.3</c:v>
                </c:pt>
                <c:pt idx="2">
                  <c:v>59.83</c:v>
                </c:pt>
                <c:pt idx="3">
                  <c:v>65.33</c:v>
                </c:pt>
                <c:pt idx="4">
                  <c:v>65.39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249.36</c:v>
                </c:pt>
                <c:pt idx="1">
                  <c:v>176.63</c:v>
                </c:pt>
                <c:pt idx="2">
                  <c:v>167.05</c:v>
                </c:pt>
                <c:pt idx="3">
                  <c:v>156.1</c:v>
                </c:pt>
                <c:pt idx="4">
                  <c:v>158.69999999999999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235.07</c:v>
                </c:pt>
                <c:pt idx="1">
                  <c:v>248.14</c:v>
                </c:pt>
                <c:pt idx="2">
                  <c:v>246.66</c:v>
                </c:pt>
                <c:pt idx="3">
                  <c:v>227.43</c:v>
                </c:pt>
                <c:pt idx="4">
                  <c:v>230.88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A5" workbookViewId="0">
      <selection activeCell="A5" sqref="A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50306</v>
      </c>
      <c r="AM8" s="22"/>
      <c r="AN8" s="22"/>
      <c r="AO8" s="22"/>
      <c r="AP8" s="22"/>
      <c r="AQ8" s="22"/>
      <c r="AR8" s="22"/>
      <c r="AS8" s="22"/>
      <c r="AT8" s="7">
        <f>データ!T6</f>
        <v>84.14</v>
      </c>
      <c r="AU8" s="7"/>
      <c r="AV8" s="7"/>
      <c r="AW8" s="7"/>
      <c r="AX8" s="7"/>
      <c r="AY8" s="7"/>
      <c r="AZ8" s="7"/>
      <c r="BA8" s="7"/>
      <c r="BB8" s="7">
        <f>データ!U6</f>
        <v>597.88</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38</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4.1399999999999997</v>
      </c>
      <c r="Q10" s="7"/>
      <c r="R10" s="7"/>
      <c r="S10" s="7"/>
      <c r="T10" s="7"/>
      <c r="U10" s="7"/>
      <c r="V10" s="7"/>
      <c r="W10" s="7">
        <f>データ!Q6</f>
        <v>72.2</v>
      </c>
      <c r="X10" s="7"/>
      <c r="Y10" s="7"/>
      <c r="Z10" s="7"/>
      <c r="AA10" s="7"/>
      <c r="AB10" s="7"/>
      <c r="AC10" s="7"/>
      <c r="AD10" s="22">
        <f>データ!R6</f>
        <v>3024</v>
      </c>
      <c r="AE10" s="22"/>
      <c r="AF10" s="22"/>
      <c r="AG10" s="22"/>
      <c r="AH10" s="22"/>
      <c r="AI10" s="22"/>
      <c r="AJ10" s="22"/>
      <c r="AK10" s="2"/>
      <c r="AL10" s="22">
        <f>データ!V6</f>
        <v>2069</v>
      </c>
      <c r="AM10" s="22"/>
      <c r="AN10" s="22"/>
      <c r="AO10" s="22"/>
      <c r="AP10" s="22"/>
      <c r="AQ10" s="22"/>
      <c r="AR10" s="22"/>
      <c r="AS10" s="22"/>
      <c r="AT10" s="7">
        <f>データ!W6</f>
        <v>0.71</v>
      </c>
      <c r="AU10" s="7"/>
      <c r="AV10" s="7"/>
      <c r="AW10" s="7"/>
      <c r="AX10" s="7"/>
      <c r="AY10" s="7"/>
      <c r="AZ10" s="7"/>
      <c r="BA10" s="7"/>
      <c r="BB10" s="7">
        <f>データ!X6</f>
        <v>2914.08</v>
      </c>
      <c r="BC10" s="7"/>
      <c r="BD10" s="7"/>
      <c r="BE10" s="7"/>
      <c r="BF10" s="7"/>
      <c r="BG10" s="7"/>
      <c r="BH10" s="7"/>
      <c r="BI10" s="7"/>
      <c r="BJ10" s="2"/>
      <c r="BK10" s="2"/>
      <c r="BL10" s="30" t="s">
        <v>41</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36</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47</v>
      </c>
    </row>
    <row r="84" spans="1:78">
      <c r="C84" s="2"/>
    </row>
    <row r="85" spans="1:78" hidden="1">
      <c r="B85" s="12" t="s">
        <v>48</v>
      </c>
      <c r="C85" s="12"/>
      <c r="D85" s="12"/>
      <c r="E85" s="12" t="s">
        <v>49</v>
      </c>
      <c r="F85" s="12" t="s">
        <v>51</v>
      </c>
      <c r="G85" s="12" t="s">
        <v>52</v>
      </c>
      <c r="H85" s="12" t="s">
        <v>46</v>
      </c>
      <c r="I85" s="12" t="s">
        <v>12</v>
      </c>
      <c r="J85" s="12" t="s">
        <v>53</v>
      </c>
      <c r="K85" s="12" t="s">
        <v>54</v>
      </c>
      <c r="L85" s="12" t="s">
        <v>35</v>
      </c>
      <c r="M85" s="12" t="s">
        <v>40</v>
      </c>
      <c r="N85" s="12" t="s">
        <v>55</v>
      </c>
      <c r="O85" s="12" t="s">
        <v>56</v>
      </c>
    </row>
    <row r="86" spans="1:78" hidden="1">
      <c r="B86" s="12"/>
      <c r="C86" s="12"/>
      <c r="D86" s="12"/>
      <c r="E86" s="12" t="str">
        <f>データ!AI6</f>
        <v/>
      </c>
      <c r="F86" s="12" t="s">
        <v>43</v>
      </c>
      <c r="G86" s="12" t="s">
        <v>43</v>
      </c>
      <c r="H86" s="12" t="str">
        <f>データ!BP6</f>
        <v>【747.76】</v>
      </c>
      <c r="I86" s="12" t="str">
        <f>データ!CA6</f>
        <v>【59.51】</v>
      </c>
      <c r="J86" s="12" t="str">
        <f>データ!CL6</f>
        <v>【261.46】</v>
      </c>
      <c r="K86" s="12" t="str">
        <f>データ!CW6</f>
        <v>【52.23】</v>
      </c>
      <c r="L86" s="12" t="str">
        <f>データ!DH6</f>
        <v>【85.82】</v>
      </c>
      <c r="M86" s="12" t="s">
        <v>43</v>
      </c>
      <c r="N86" s="12" t="s">
        <v>43</v>
      </c>
      <c r="O86" s="12" t="str">
        <f>データ!EO6</f>
        <v>【0.02】</v>
      </c>
    </row>
  </sheetData>
  <sheetProtection algorithmName="SHA-512" hashValue="BF2qhu4Ucl+mW+47G5eDzj34Uw3M3cOjRitEbngP8RPsa0sMLd4jXZhW6X9JxUKct40ZkLckCZmBh9kayhQ91w==" saltValue="7a53vS0EN3P9lA6SojnJq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0"/>
  <sheetViews>
    <sheetView showGridLines="0" workbookViewId="0"/>
  </sheetViews>
  <sheetFormatPr defaultRowHeight="13.5"/>
  <cols>
    <col min="2" max="144" width="11.875" customWidth="1"/>
  </cols>
  <sheetData>
    <row r="1" spans="1:145">
      <c r="A1" t="s">
        <v>58</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37</v>
      </c>
      <c r="C3" s="62" t="s">
        <v>62</v>
      </c>
      <c r="D3" s="62" t="s">
        <v>63</v>
      </c>
      <c r="E3" s="62" t="s">
        <v>7</v>
      </c>
      <c r="F3" s="62" t="s">
        <v>6</v>
      </c>
      <c r="G3" s="62" t="s">
        <v>25</v>
      </c>
      <c r="H3" s="68" t="s">
        <v>59</v>
      </c>
      <c r="I3" s="71"/>
      <c r="J3" s="71"/>
      <c r="K3" s="71"/>
      <c r="L3" s="71"/>
      <c r="M3" s="71"/>
      <c r="N3" s="71"/>
      <c r="O3" s="71"/>
      <c r="P3" s="71"/>
      <c r="Q3" s="71"/>
      <c r="R3" s="71"/>
      <c r="S3" s="71"/>
      <c r="T3" s="71"/>
      <c r="U3" s="71"/>
      <c r="V3" s="71"/>
      <c r="W3" s="71"/>
      <c r="X3" s="76"/>
      <c r="Y3" s="79" t="s">
        <v>57</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64</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50</v>
      </c>
      <c r="AK4" s="80"/>
      <c r="AL4" s="80"/>
      <c r="AM4" s="80"/>
      <c r="AN4" s="80"/>
      <c r="AO4" s="80"/>
      <c r="AP4" s="80"/>
      <c r="AQ4" s="80"/>
      <c r="AR4" s="80"/>
      <c r="AS4" s="80"/>
      <c r="AT4" s="80"/>
      <c r="AU4" s="80" t="s">
        <v>30</v>
      </c>
      <c r="AV4" s="80"/>
      <c r="AW4" s="80"/>
      <c r="AX4" s="80"/>
      <c r="AY4" s="80"/>
      <c r="AZ4" s="80"/>
      <c r="BA4" s="80"/>
      <c r="BB4" s="80"/>
      <c r="BC4" s="80"/>
      <c r="BD4" s="80"/>
      <c r="BE4" s="80"/>
      <c r="BF4" s="80" t="s">
        <v>66</v>
      </c>
      <c r="BG4" s="80"/>
      <c r="BH4" s="80"/>
      <c r="BI4" s="80"/>
      <c r="BJ4" s="80"/>
      <c r="BK4" s="80"/>
      <c r="BL4" s="80"/>
      <c r="BM4" s="80"/>
      <c r="BN4" s="80"/>
      <c r="BO4" s="80"/>
      <c r="BP4" s="80"/>
      <c r="BQ4" s="80" t="s">
        <v>16</v>
      </c>
      <c r="BR4" s="80"/>
      <c r="BS4" s="80"/>
      <c r="BT4" s="80"/>
      <c r="BU4" s="80"/>
      <c r="BV4" s="80"/>
      <c r="BW4" s="80"/>
      <c r="BX4" s="80"/>
      <c r="BY4" s="80"/>
      <c r="BZ4" s="80"/>
      <c r="CA4" s="80"/>
      <c r="CB4" s="80" t="s">
        <v>65</v>
      </c>
      <c r="CC4" s="80"/>
      <c r="CD4" s="80"/>
      <c r="CE4" s="80"/>
      <c r="CF4" s="80"/>
      <c r="CG4" s="80"/>
      <c r="CH4" s="80"/>
      <c r="CI4" s="80"/>
      <c r="CJ4" s="80"/>
      <c r="CK4" s="80"/>
      <c r="CL4" s="80"/>
      <c r="CM4" s="80" t="s">
        <v>0</v>
      </c>
      <c r="CN4" s="80"/>
      <c r="CO4" s="80"/>
      <c r="CP4" s="80"/>
      <c r="CQ4" s="80"/>
      <c r="CR4" s="80"/>
      <c r="CS4" s="80"/>
      <c r="CT4" s="80"/>
      <c r="CU4" s="80"/>
      <c r="CV4" s="80"/>
      <c r="CW4" s="80"/>
      <c r="CX4" s="80" t="s">
        <v>67</v>
      </c>
      <c r="CY4" s="80"/>
      <c r="CZ4" s="80"/>
      <c r="DA4" s="80"/>
      <c r="DB4" s="80"/>
      <c r="DC4" s="80"/>
      <c r="DD4" s="80"/>
      <c r="DE4" s="80"/>
      <c r="DF4" s="80"/>
      <c r="DG4" s="80"/>
      <c r="DH4" s="80"/>
      <c r="DI4" s="80" t="s">
        <v>68</v>
      </c>
      <c r="DJ4" s="80"/>
      <c r="DK4" s="80"/>
      <c r="DL4" s="80"/>
      <c r="DM4" s="80"/>
      <c r="DN4" s="80"/>
      <c r="DO4" s="80"/>
      <c r="DP4" s="80"/>
      <c r="DQ4" s="80"/>
      <c r="DR4" s="80"/>
      <c r="DS4" s="80"/>
      <c r="DT4" s="80" t="s">
        <v>69</v>
      </c>
      <c r="DU4" s="80"/>
      <c r="DV4" s="80"/>
      <c r="DW4" s="80"/>
      <c r="DX4" s="80"/>
      <c r="DY4" s="80"/>
      <c r="DZ4" s="80"/>
      <c r="EA4" s="80"/>
      <c r="EB4" s="80"/>
      <c r="EC4" s="80"/>
      <c r="ED4" s="80"/>
      <c r="EE4" s="80" t="s">
        <v>70</v>
      </c>
      <c r="EF4" s="80"/>
      <c r="EG4" s="80"/>
      <c r="EH4" s="80"/>
      <c r="EI4" s="80"/>
      <c r="EJ4" s="80"/>
      <c r="EK4" s="80"/>
      <c r="EL4" s="80"/>
      <c r="EM4" s="80"/>
      <c r="EN4" s="80"/>
      <c r="EO4" s="80"/>
    </row>
    <row r="5" spans="1:145">
      <c r="A5" s="60" t="s">
        <v>71</v>
      </c>
      <c r="B5" s="64"/>
      <c r="C5" s="64"/>
      <c r="D5" s="64"/>
      <c r="E5" s="64"/>
      <c r="F5" s="64"/>
      <c r="G5" s="64"/>
      <c r="H5" s="70" t="s">
        <v>61</v>
      </c>
      <c r="I5" s="70" t="s">
        <v>72</v>
      </c>
      <c r="J5" s="70" t="s">
        <v>73</v>
      </c>
      <c r="K5" s="70" t="s">
        <v>74</v>
      </c>
      <c r="L5" s="70" t="s">
        <v>75</v>
      </c>
      <c r="M5" s="70" t="s">
        <v>8</v>
      </c>
      <c r="N5" s="70" t="s">
        <v>76</v>
      </c>
      <c r="O5" s="70" t="s">
        <v>77</v>
      </c>
      <c r="P5" s="70" t="s">
        <v>78</v>
      </c>
      <c r="Q5" s="70" t="s">
        <v>79</v>
      </c>
      <c r="R5" s="70" t="s">
        <v>80</v>
      </c>
      <c r="S5" s="70" t="s">
        <v>81</v>
      </c>
      <c r="T5" s="70" t="s">
        <v>82</v>
      </c>
      <c r="U5" s="70" t="s">
        <v>1</v>
      </c>
      <c r="V5" s="70" t="s">
        <v>3</v>
      </c>
      <c r="W5" s="70" t="s">
        <v>83</v>
      </c>
      <c r="X5" s="70" t="s">
        <v>84</v>
      </c>
      <c r="Y5" s="70" t="s">
        <v>85</v>
      </c>
      <c r="Z5" s="70" t="s">
        <v>86</v>
      </c>
      <c r="AA5" s="70" t="s">
        <v>87</v>
      </c>
      <c r="AB5" s="70" t="s">
        <v>88</v>
      </c>
      <c r="AC5" s="70" t="s">
        <v>89</v>
      </c>
      <c r="AD5" s="70" t="s">
        <v>90</v>
      </c>
      <c r="AE5" s="70" t="s">
        <v>92</v>
      </c>
      <c r="AF5" s="70" t="s">
        <v>93</v>
      </c>
      <c r="AG5" s="70" t="s">
        <v>94</v>
      </c>
      <c r="AH5" s="70" t="s">
        <v>95</v>
      </c>
      <c r="AI5" s="70" t="s">
        <v>48</v>
      </c>
      <c r="AJ5" s="70" t="s">
        <v>85</v>
      </c>
      <c r="AK5" s="70" t="s">
        <v>86</v>
      </c>
      <c r="AL5" s="70" t="s">
        <v>87</v>
      </c>
      <c r="AM5" s="70" t="s">
        <v>88</v>
      </c>
      <c r="AN5" s="70" t="s">
        <v>89</v>
      </c>
      <c r="AO5" s="70" t="s">
        <v>90</v>
      </c>
      <c r="AP5" s="70" t="s">
        <v>92</v>
      </c>
      <c r="AQ5" s="70" t="s">
        <v>93</v>
      </c>
      <c r="AR5" s="70" t="s">
        <v>94</v>
      </c>
      <c r="AS5" s="70" t="s">
        <v>95</v>
      </c>
      <c r="AT5" s="70" t="s">
        <v>91</v>
      </c>
      <c r="AU5" s="70" t="s">
        <v>85</v>
      </c>
      <c r="AV5" s="70" t="s">
        <v>86</v>
      </c>
      <c r="AW5" s="70" t="s">
        <v>87</v>
      </c>
      <c r="AX5" s="70" t="s">
        <v>88</v>
      </c>
      <c r="AY5" s="70" t="s">
        <v>89</v>
      </c>
      <c r="AZ5" s="70" t="s">
        <v>90</v>
      </c>
      <c r="BA5" s="70" t="s">
        <v>92</v>
      </c>
      <c r="BB5" s="70" t="s">
        <v>93</v>
      </c>
      <c r="BC5" s="70" t="s">
        <v>94</v>
      </c>
      <c r="BD5" s="70" t="s">
        <v>95</v>
      </c>
      <c r="BE5" s="70" t="s">
        <v>91</v>
      </c>
      <c r="BF5" s="70" t="s">
        <v>85</v>
      </c>
      <c r="BG5" s="70" t="s">
        <v>86</v>
      </c>
      <c r="BH5" s="70" t="s">
        <v>87</v>
      </c>
      <c r="BI5" s="70" t="s">
        <v>88</v>
      </c>
      <c r="BJ5" s="70" t="s">
        <v>89</v>
      </c>
      <c r="BK5" s="70" t="s">
        <v>90</v>
      </c>
      <c r="BL5" s="70" t="s">
        <v>92</v>
      </c>
      <c r="BM5" s="70" t="s">
        <v>93</v>
      </c>
      <c r="BN5" s="70" t="s">
        <v>94</v>
      </c>
      <c r="BO5" s="70" t="s">
        <v>95</v>
      </c>
      <c r="BP5" s="70" t="s">
        <v>91</v>
      </c>
      <c r="BQ5" s="70" t="s">
        <v>85</v>
      </c>
      <c r="BR5" s="70" t="s">
        <v>86</v>
      </c>
      <c r="BS5" s="70" t="s">
        <v>87</v>
      </c>
      <c r="BT5" s="70" t="s">
        <v>88</v>
      </c>
      <c r="BU5" s="70" t="s">
        <v>89</v>
      </c>
      <c r="BV5" s="70" t="s">
        <v>90</v>
      </c>
      <c r="BW5" s="70" t="s">
        <v>92</v>
      </c>
      <c r="BX5" s="70" t="s">
        <v>93</v>
      </c>
      <c r="BY5" s="70" t="s">
        <v>94</v>
      </c>
      <c r="BZ5" s="70" t="s">
        <v>95</v>
      </c>
      <c r="CA5" s="70" t="s">
        <v>91</v>
      </c>
      <c r="CB5" s="70" t="s">
        <v>85</v>
      </c>
      <c r="CC5" s="70" t="s">
        <v>86</v>
      </c>
      <c r="CD5" s="70" t="s">
        <v>87</v>
      </c>
      <c r="CE5" s="70" t="s">
        <v>88</v>
      </c>
      <c r="CF5" s="70" t="s">
        <v>89</v>
      </c>
      <c r="CG5" s="70" t="s">
        <v>90</v>
      </c>
      <c r="CH5" s="70" t="s">
        <v>92</v>
      </c>
      <c r="CI5" s="70" t="s">
        <v>93</v>
      </c>
      <c r="CJ5" s="70" t="s">
        <v>94</v>
      </c>
      <c r="CK5" s="70" t="s">
        <v>95</v>
      </c>
      <c r="CL5" s="70" t="s">
        <v>91</v>
      </c>
      <c r="CM5" s="70" t="s">
        <v>85</v>
      </c>
      <c r="CN5" s="70" t="s">
        <v>86</v>
      </c>
      <c r="CO5" s="70" t="s">
        <v>87</v>
      </c>
      <c r="CP5" s="70" t="s">
        <v>88</v>
      </c>
      <c r="CQ5" s="70" t="s">
        <v>89</v>
      </c>
      <c r="CR5" s="70" t="s">
        <v>90</v>
      </c>
      <c r="CS5" s="70" t="s">
        <v>92</v>
      </c>
      <c r="CT5" s="70" t="s">
        <v>93</v>
      </c>
      <c r="CU5" s="70" t="s">
        <v>94</v>
      </c>
      <c r="CV5" s="70" t="s">
        <v>95</v>
      </c>
      <c r="CW5" s="70" t="s">
        <v>91</v>
      </c>
      <c r="CX5" s="70" t="s">
        <v>85</v>
      </c>
      <c r="CY5" s="70" t="s">
        <v>86</v>
      </c>
      <c r="CZ5" s="70" t="s">
        <v>87</v>
      </c>
      <c r="DA5" s="70" t="s">
        <v>88</v>
      </c>
      <c r="DB5" s="70" t="s">
        <v>89</v>
      </c>
      <c r="DC5" s="70" t="s">
        <v>90</v>
      </c>
      <c r="DD5" s="70" t="s">
        <v>92</v>
      </c>
      <c r="DE5" s="70" t="s">
        <v>93</v>
      </c>
      <c r="DF5" s="70" t="s">
        <v>94</v>
      </c>
      <c r="DG5" s="70" t="s">
        <v>95</v>
      </c>
      <c r="DH5" s="70" t="s">
        <v>91</v>
      </c>
      <c r="DI5" s="70" t="s">
        <v>85</v>
      </c>
      <c r="DJ5" s="70" t="s">
        <v>86</v>
      </c>
      <c r="DK5" s="70" t="s">
        <v>87</v>
      </c>
      <c r="DL5" s="70" t="s">
        <v>88</v>
      </c>
      <c r="DM5" s="70" t="s">
        <v>89</v>
      </c>
      <c r="DN5" s="70" t="s">
        <v>90</v>
      </c>
      <c r="DO5" s="70" t="s">
        <v>92</v>
      </c>
      <c r="DP5" s="70" t="s">
        <v>93</v>
      </c>
      <c r="DQ5" s="70" t="s">
        <v>94</v>
      </c>
      <c r="DR5" s="70" t="s">
        <v>95</v>
      </c>
      <c r="DS5" s="70" t="s">
        <v>91</v>
      </c>
      <c r="DT5" s="70" t="s">
        <v>85</v>
      </c>
      <c r="DU5" s="70" t="s">
        <v>86</v>
      </c>
      <c r="DV5" s="70" t="s">
        <v>87</v>
      </c>
      <c r="DW5" s="70" t="s">
        <v>88</v>
      </c>
      <c r="DX5" s="70" t="s">
        <v>89</v>
      </c>
      <c r="DY5" s="70" t="s">
        <v>90</v>
      </c>
      <c r="DZ5" s="70" t="s">
        <v>92</v>
      </c>
      <c r="EA5" s="70" t="s">
        <v>93</v>
      </c>
      <c r="EB5" s="70" t="s">
        <v>94</v>
      </c>
      <c r="EC5" s="70" t="s">
        <v>95</v>
      </c>
      <c r="ED5" s="70" t="s">
        <v>91</v>
      </c>
      <c r="EE5" s="70" t="s">
        <v>85</v>
      </c>
      <c r="EF5" s="70" t="s">
        <v>86</v>
      </c>
      <c r="EG5" s="70" t="s">
        <v>87</v>
      </c>
      <c r="EH5" s="70" t="s">
        <v>88</v>
      </c>
      <c r="EI5" s="70" t="s">
        <v>89</v>
      </c>
      <c r="EJ5" s="70" t="s">
        <v>90</v>
      </c>
      <c r="EK5" s="70" t="s">
        <v>92</v>
      </c>
      <c r="EL5" s="70" t="s">
        <v>93</v>
      </c>
      <c r="EM5" s="70" t="s">
        <v>94</v>
      </c>
      <c r="EN5" s="70" t="s">
        <v>95</v>
      </c>
      <c r="EO5" s="70" t="s">
        <v>91</v>
      </c>
    </row>
    <row r="6" spans="1:145" s="59" customFormat="1">
      <c r="A6" s="60" t="s">
        <v>96</v>
      </c>
      <c r="B6" s="65">
        <f t="shared" ref="B6:X6" si="1">B7</f>
        <v>2018</v>
      </c>
      <c r="C6" s="65">
        <f t="shared" si="1"/>
        <v>172111</v>
      </c>
      <c r="D6" s="65">
        <f t="shared" si="1"/>
        <v>47</v>
      </c>
      <c r="E6" s="65">
        <f t="shared" si="1"/>
        <v>17</v>
      </c>
      <c r="F6" s="65">
        <f t="shared" si="1"/>
        <v>5</v>
      </c>
      <c r="G6" s="65">
        <f t="shared" si="1"/>
        <v>0</v>
      </c>
      <c r="H6" s="65" t="str">
        <f t="shared" si="1"/>
        <v>石川県　能美市</v>
      </c>
      <c r="I6" s="65" t="str">
        <f t="shared" si="1"/>
        <v>法非適用</v>
      </c>
      <c r="J6" s="65" t="str">
        <f t="shared" si="1"/>
        <v>下水道事業</v>
      </c>
      <c r="K6" s="65" t="str">
        <f t="shared" si="1"/>
        <v>農業集落排水</v>
      </c>
      <c r="L6" s="65" t="str">
        <f t="shared" si="1"/>
        <v>F1</v>
      </c>
      <c r="M6" s="65" t="str">
        <f t="shared" si="1"/>
        <v>非設置</v>
      </c>
      <c r="N6" s="73" t="str">
        <f t="shared" si="1"/>
        <v>-</v>
      </c>
      <c r="O6" s="73" t="str">
        <f t="shared" si="1"/>
        <v>該当数値なし</v>
      </c>
      <c r="P6" s="73">
        <f t="shared" si="1"/>
        <v>4.1399999999999997</v>
      </c>
      <c r="Q6" s="73">
        <f t="shared" si="1"/>
        <v>72.2</v>
      </c>
      <c r="R6" s="73">
        <f t="shared" si="1"/>
        <v>3024</v>
      </c>
      <c r="S6" s="73">
        <f t="shared" si="1"/>
        <v>50306</v>
      </c>
      <c r="T6" s="73">
        <f t="shared" si="1"/>
        <v>84.14</v>
      </c>
      <c r="U6" s="73">
        <f t="shared" si="1"/>
        <v>597.88</v>
      </c>
      <c r="V6" s="73">
        <f t="shared" si="1"/>
        <v>2069</v>
      </c>
      <c r="W6" s="73">
        <f t="shared" si="1"/>
        <v>0.71</v>
      </c>
      <c r="X6" s="73">
        <f t="shared" si="1"/>
        <v>2914.08</v>
      </c>
      <c r="Y6" s="81">
        <f t="shared" ref="Y6:AH6" si="2">IF(Y7="",NA(),Y7)</f>
        <v>43.84</v>
      </c>
      <c r="Z6" s="81">
        <f t="shared" si="2"/>
        <v>45.76</v>
      </c>
      <c r="AA6" s="81">
        <f t="shared" si="2"/>
        <v>72.989999999999995</v>
      </c>
      <c r="AB6" s="81">
        <f t="shared" si="2"/>
        <v>76.39</v>
      </c>
      <c r="AC6" s="81">
        <f t="shared" si="2"/>
        <v>80.819999999999993</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746.73</v>
      </c>
      <c r="BG6" s="81">
        <f t="shared" si="5"/>
        <v>462.77</v>
      </c>
      <c r="BH6" s="81">
        <f t="shared" si="5"/>
        <v>1264.72</v>
      </c>
      <c r="BI6" s="81">
        <f t="shared" si="5"/>
        <v>560.96</v>
      </c>
      <c r="BJ6" s="81">
        <f t="shared" si="5"/>
        <v>511.02</v>
      </c>
      <c r="BK6" s="81">
        <f t="shared" si="5"/>
        <v>632.94000000000005</v>
      </c>
      <c r="BL6" s="81">
        <f t="shared" si="5"/>
        <v>721.43</v>
      </c>
      <c r="BM6" s="81">
        <f t="shared" si="5"/>
        <v>685.34</v>
      </c>
      <c r="BN6" s="81">
        <f t="shared" si="5"/>
        <v>684.74</v>
      </c>
      <c r="BO6" s="81">
        <f t="shared" si="5"/>
        <v>654.91999999999996</v>
      </c>
      <c r="BP6" s="73" t="str">
        <f>IF(BP7="","",IF(BP7="-","【-】","【"&amp;SUBSTITUTE(TEXT(BP7,"#,##0.00"),"-","△")&amp;"】"))</f>
        <v>【747.76】</v>
      </c>
      <c r="BQ6" s="81">
        <f t="shared" ref="BQ6:BZ6" si="6">IF(BQ7="",NA(),BQ7)</f>
        <v>60.14</v>
      </c>
      <c r="BR6" s="81">
        <f t="shared" si="6"/>
        <v>85.39</v>
      </c>
      <c r="BS6" s="81">
        <f t="shared" si="6"/>
        <v>91.49</v>
      </c>
      <c r="BT6" s="81">
        <f t="shared" si="6"/>
        <v>100</v>
      </c>
      <c r="BU6" s="81">
        <f t="shared" si="6"/>
        <v>100</v>
      </c>
      <c r="BV6" s="81">
        <f t="shared" si="6"/>
        <v>62.3</v>
      </c>
      <c r="BW6" s="81">
        <f t="shared" si="6"/>
        <v>59.3</v>
      </c>
      <c r="BX6" s="81">
        <f t="shared" si="6"/>
        <v>59.83</v>
      </c>
      <c r="BY6" s="81">
        <f t="shared" si="6"/>
        <v>65.33</v>
      </c>
      <c r="BZ6" s="81">
        <f t="shared" si="6"/>
        <v>65.39</v>
      </c>
      <c r="CA6" s="73" t="str">
        <f>IF(CA7="","",IF(CA7="-","【-】","【"&amp;SUBSTITUTE(TEXT(CA7,"#,##0.00"),"-","△")&amp;"】"))</f>
        <v>【59.51】</v>
      </c>
      <c r="CB6" s="81">
        <f t="shared" ref="CB6:CK6" si="7">IF(CB7="",NA(),CB7)</f>
        <v>249.36</v>
      </c>
      <c r="CC6" s="81">
        <f t="shared" si="7"/>
        <v>176.63</v>
      </c>
      <c r="CD6" s="81">
        <f t="shared" si="7"/>
        <v>167.05</v>
      </c>
      <c r="CE6" s="81">
        <f t="shared" si="7"/>
        <v>156.1</v>
      </c>
      <c r="CF6" s="81">
        <f t="shared" si="7"/>
        <v>158.69999999999999</v>
      </c>
      <c r="CG6" s="81">
        <f t="shared" si="7"/>
        <v>235.07</v>
      </c>
      <c r="CH6" s="81">
        <f t="shared" si="7"/>
        <v>248.14</v>
      </c>
      <c r="CI6" s="81">
        <f t="shared" si="7"/>
        <v>246.66</v>
      </c>
      <c r="CJ6" s="81">
        <f t="shared" si="7"/>
        <v>227.43</v>
      </c>
      <c r="CK6" s="81">
        <f t="shared" si="7"/>
        <v>230.88</v>
      </c>
      <c r="CL6" s="73" t="str">
        <f>IF(CL7="","",IF(CL7="-","【-】","【"&amp;SUBSTITUTE(TEXT(CL7,"#,##0.00"),"-","△")&amp;"】"))</f>
        <v>【261.46】</v>
      </c>
      <c r="CM6" s="81">
        <f t="shared" ref="CM6:CV6" si="8">IF(CM7="",NA(),CM7)</f>
        <v>77.260000000000005</v>
      </c>
      <c r="CN6" s="81">
        <f t="shared" si="8"/>
        <v>77.260000000000005</v>
      </c>
      <c r="CO6" s="81">
        <f t="shared" si="8"/>
        <v>81.489999999999995</v>
      </c>
      <c r="CP6" s="81">
        <f t="shared" si="8"/>
        <v>78.27</v>
      </c>
      <c r="CQ6" s="81">
        <f t="shared" si="8"/>
        <v>68.41</v>
      </c>
      <c r="CR6" s="81">
        <f t="shared" si="8"/>
        <v>58.47</v>
      </c>
      <c r="CS6" s="81">
        <f t="shared" si="8"/>
        <v>57.3</v>
      </c>
      <c r="CT6" s="81">
        <f t="shared" si="8"/>
        <v>56</v>
      </c>
      <c r="CU6" s="81">
        <f t="shared" si="8"/>
        <v>56.01</v>
      </c>
      <c r="CV6" s="81">
        <f t="shared" si="8"/>
        <v>56.72</v>
      </c>
      <c r="CW6" s="73" t="str">
        <f>IF(CW7="","",IF(CW7="-","【-】","【"&amp;SUBSTITUTE(TEXT(CW7,"#,##0.00"),"-","△")&amp;"】"))</f>
        <v>【52.23】</v>
      </c>
      <c r="CX6" s="81">
        <f t="shared" ref="CX6:DG6" si="9">IF(CX7="",NA(),CX7)</f>
        <v>98.15</v>
      </c>
      <c r="CY6" s="81">
        <f t="shared" si="9"/>
        <v>98.12</v>
      </c>
      <c r="CZ6" s="81">
        <f t="shared" si="9"/>
        <v>98.1</v>
      </c>
      <c r="DA6" s="81">
        <f t="shared" si="9"/>
        <v>98.09</v>
      </c>
      <c r="DB6" s="81">
        <f t="shared" si="9"/>
        <v>98.07</v>
      </c>
      <c r="DC6" s="81">
        <f t="shared" si="9"/>
        <v>88.58</v>
      </c>
      <c r="DD6" s="81">
        <f t="shared" si="9"/>
        <v>89.43</v>
      </c>
      <c r="DE6" s="81">
        <f t="shared" si="9"/>
        <v>89.51</v>
      </c>
      <c r="DF6" s="81">
        <f t="shared" si="9"/>
        <v>89.77</v>
      </c>
      <c r="DG6" s="81">
        <f t="shared" si="9"/>
        <v>90.04</v>
      </c>
      <c r="DH6" s="73" t="str">
        <f>IF(DH7="","",IF(DH7="-","【-】","【"&amp;SUBSTITUTE(TEXT(DH7,"#,##0.00"),"-","△")&amp;"】"))</f>
        <v>【85.82】</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3.e-002</v>
      </c>
      <c r="EK6" s="81">
        <f t="shared" si="12"/>
        <v>0.11</v>
      </c>
      <c r="EL6" s="81">
        <f t="shared" si="12"/>
        <v>5.e-002</v>
      </c>
      <c r="EM6" s="81">
        <f t="shared" si="12"/>
        <v>0.44</v>
      </c>
      <c r="EN6" s="81">
        <f t="shared" si="12"/>
        <v>4.e-002</v>
      </c>
      <c r="EO6" s="73" t="str">
        <f>IF(EO7="","",IF(EO7="-","【-】","【"&amp;SUBSTITUTE(TEXT(EO7,"#,##0.00"),"-","△")&amp;"】"))</f>
        <v>【0.02】</v>
      </c>
    </row>
    <row r="7" spans="1:145" s="59" customFormat="1">
      <c r="A7" s="60"/>
      <c r="B7" s="66">
        <v>2018</v>
      </c>
      <c r="C7" s="66">
        <v>172111</v>
      </c>
      <c r="D7" s="66">
        <v>47</v>
      </c>
      <c r="E7" s="66">
        <v>17</v>
      </c>
      <c r="F7" s="66">
        <v>5</v>
      </c>
      <c r="G7" s="66">
        <v>0</v>
      </c>
      <c r="H7" s="66" t="s">
        <v>97</v>
      </c>
      <c r="I7" s="66" t="s">
        <v>98</v>
      </c>
      <c r="J7" s="66" t="s">
        <v>99</v>
      </c>
      <c r="K7" s="66" t="s">
        <v>100</v>
      </c>
      <c r="L7" s="66" t="s">
        <v>101</v>
      </c>
      <c r="M7" s="66" t="s">
        <v>102</v>
      </c>
      <c r="N7" s="74" t="s">
        <v>43</v>
      </c>
      <c r="O7" s="74" t="s">
        <v>103</v>
      </c>
      <c r="P7" s="74">
        <v>4.1399999999999997</v>
      </c>
      <c r="Q7" s="74">
        <v>72.2</v>
      </c>
      <c r="R7" s="74">
        <v>3024</v>
      </c>
      <c r="S7" s="74">
        <v>50306</v>
      </c>
      <c r="T7" s="74">
        <v>84.14</v>
      </c>
      <c r="U7" s="74">
        <v>597.88</v>
      </c>
      <c r="V7" s="74">
        <v>2069</v>
      </c>
      <c r="W7" s="74">
        <v>0.71</v>
      </c>
      <c r="X7" s="74">
        <v>2914.08</v>
      </c>
      <c r="Y7" s="74">
        <v>43.84</v>
      </c>
      <c r="Z7" s="74">
        <v>45.76</v>
      </c>
      <c r="AA7" s="74">
        <v>72.989999999999995</v>
      </c>
      <c r="AB7" s="74">
        <v>76.39</v>
      </c>
      <c r="AC7" s="74">
        <v>80.819999999999993</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746.73</v>
      </c>
      <c r="BG7" s="74">
        <v>462.77</v>
      </c>
      <c r="BH7" s="74">
        <v>1264.72</v>
      </c>
      <c r="BI7" s="74">
        <v>560.96</v>
      </c>
      <c r="BJ7" s="74">
        <v>511.02</v>
      </c>
      <c r="BK7" s="74">
        <v>632.94000000000005</v>
      </c>
      <c r="BL7" s="74">
        <v>721.43</v>
      </c>
      <c r="BM7" s="74">
        <v>685.34</v>
      </c>
      <c r="BN7" s="74">
        <v>684.74</v>
      </c>
      <c r="BO7" s="74">
        <v>654.91999999999996</v>
      </c>
      <c r="BP7" s="74">
        <v>747.76</v>
      </c>
      <c r="BQ7" s="74">
        <v>60.14</v>
      </c>
      <c r="BR7" s="74">
        <v>85.39</v>
      </c>
      <c r="BS7" s="74">
        <v>91.49</v>
      </c>
      <c r="BT7" s="74">
        <v>100</v>
      </c>
      <c r="BU7" s="74">
        <v>100</v>
      </c>
      <c r="BV7" s="74">
        <v>62.3</v>
      </c>
      <c r="BW7" s="74">
        <v>59.3</v>
      </c>
      <c r="BX7" s="74">
        <v>59.83</v>
      </c>
      <c r="BY7" s="74">
        <v>65.33</v>
      </c>
      <c r="BZ7" s="74">
        <v>65.39</v>
      </c>
      <c r="CA7" s="74">
        <v>59.51</v>
      </c>
      <c r="CB7" s="74">
        <v>249.36</v>
      </c>
      <c r="CC7" s="74">
        <v>176.63</v>
      </c>
      <c r="CD7" s="74">
        <v>167.05</v>
      </c>
      <c r="CE7" s="74">
        <v>156.1</v>
      </c>
      <c r="CF7" s="74">
        <v>158.69999999999999</v>
      </c>
      <c r="CG7" s="74">
        <v>235.07</v>
      </c>
      <c r="CH7" s="74">
        <v>248.14</v>
      </c>
      <c r="CI7" s="74">
        <v>246.66</v>
      </c>
      <c r="CJ7" s="74">
        <v>227.43</v>
      </c>
      <c r="CK7" s="74">
        <v>230.88</v>
      </c>
      <c r="CL7" s="74">
        <v>261.45999999999998</v>
      </c>
      <c r="CM7" s="74">
        <v>77.260000000000005</v>
      </c>
      <c r="CN7" s="74">
        <v>77.260000000000005</v>
      </c>
      <c r="CO7" s="74">
        <v>81.489999999999995</v>
      </c>
      <c r="CP7" s="74">
        <v>78.27</v>
      </c>
      <c r="CQ7" s="74">
        <v>68.41</v>
      </c>
      <c r="CR7" s="74">
        <v>58.47</v>
      </c>
      <c r="CS7" s="74">
        <v>57.3</v>
      </c>
      <c r="CT7" s="74">
        <v>56</v>
      </c>
      <c r="CU7" s="74">
        <v>56.01</v>
      </c>
      <c r="CV7" s="74">
        <v>56.72</v>
      </c>
      <c r="CW7" s="74">
        <v>52.23</v>
      </c>
      <c r="CX7" s="74">
        <v>98.15</v>
      </c>
      <c r="CY7" s="74">
        <v>98.12</v>
      </c>
      <c r="CZ7" s="74">
        <v>98.1</v>
      </c>
      <c r="DA7" s="74">
        <v>98.09</v>
      </c>
      <c r="DB7" s="74">
        <v>98.07</v>
      </c>
      <c r="DC7" s="74">
        <v>88.58</v>
      </c>
      <c r="DD7" s="74">
        <v>89.43</v>
      </c>
      <c r="DE7" s="74">
        <v>89.51</v>
      </c>
      <c r="DF7" s="74">
        <v>89.77</v>
      </c>
      <c r="DG7" s="74">
        <v>90.04</v>
      </c>
      <c r="DH7" s="74">
        <v>85.82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3.e-002</v>
      </c>
      <c r="EK7" s="74">
        <v>0.11</v>
      </c>
      <c r="EL7" s="74">
        <v>5.e-002</v>
      </c>
      <c r="EM7" s="74">
        <v>0.44</v>
      </c>
      <c r="EN7" s="74">
        <v>4.e-002</v>
      </c>
      <c r="EO7" s="74">
        <v>2.e-002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37</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福中　多恵子</cp:lastModifiedBy>
  <dcterms:created xsi:type="dcterms:W3CDTF">2019-12-05T05:19:03Z</dcterms:created>
  <dcterms:modified xsi:type="dcterms:W3CDTF">2020-02-05T08:14:27Z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2020-02-05T08:14:27Z</vt:filetime>
  </property>
</Properties>
</file>