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glJrPaSc1TBBI+l0ru7J7tcCB6doPP9J0ntKP0X/C1y1vkMdZij4r4PvCLDxq7Sv0iPMGIjIGsevtguoUEHw==" workbookSaltValue="ZbPgh1Knr31dlA0hjVy+3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<sst xmlns="http://schemas.openxmlformats.org/spreadsheetml/2006/main" xmlns:r="http://schemas.openxmlformats.org/officeDocument/2006/relationships" count="107" uniqueCount="107">
  <si>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</si>
  <si>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</si>
  <si>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</si>
  <si>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</si>
  <si>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</si>
  <si>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</si>
  <si>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</si>
  <si>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</si>
  <si>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</si>
  <si>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</si>
  <si>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</si>
  <si>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</si>
  <si>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</si>
  <si>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</si>
  <si>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</si>
  <si>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</si>
  <si>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</si>
  <si>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</si>
  <si>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</si>
  <si>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</si>
  <si>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</si>
  <si>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</si>
  <si>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</si>
  <si>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</si>
  <si>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</si>
  <si>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</si>
  <si>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</si>
  <si>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</si>
  <si>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</si>
  <si>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</si>
  <si>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</si>
  <si>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</si>
  <si>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</si>
  <si>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</si>
  <si>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</si>
  <si>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</si>
  <si>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</si>
  <si>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</si>
  <si>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</si>
  <si>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</si>
  <si>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</si>
  <si>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</si>
  <si>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</si>
  <si>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</si>
  <si>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</si>
  <si>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</si>
  <si>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</si>
  <si>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</si>
  <si>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</si>
  <si>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</si>
  <si>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</si>
  <si>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</si>
  <si>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</si>
  <si>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</si>
  <si>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</si>
  <si>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</si>
  <si>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</si>
  <si>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</si>
  <si>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</si>
  <si>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</si>
  <si>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</si>
  <si>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</si>
  <si>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</si>
  <si>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</si>
  <si>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</si>
  <si>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</si>
  <si>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</si>
  <si>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</si>
  <si>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</si>
  <si>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</si>
  <si>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</si>
  <si>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</si>
  <si>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</si>
  <si>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</si>
  <si>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</si>
  <si>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</si>
  <si>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</si>
  <si>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</si>
  <si>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</si>
  <si>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</si>
  <si>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</si>
  <si>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</si>
  <si>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</si>
  <si>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</si>
  <si>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</si>
  <si>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</si>
  <si>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</si>
  <si>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</si>
  <si>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</si>
  <si>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</si>
  <si>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</si>
  <si>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</si>
  <si>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</si>
  <si>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</si>
  <si>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能美市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</si>
  <si>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</si>
  <si>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</si>
  <si>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</si>
  <si>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</si>
  <si>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</si>
  <si>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</si>
  <si>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</si>
  <si>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</si>
  <si>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</si>
  <si>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水道事業の経営は料金収入によって賄う独立採算制を基本原則としていることから、安易に一般会計からの繰入金に依存することのないよう中長期的な視点に立った安定した経営基盤を築くことが必要です。そのためには、将来にわたって経営が持続可能となることを踏まえた料金形態の適正化を図り、費用の削減を断続的に実施することで経営の改善を図ることができます。
　今後は、一般会計からの繰入金を抑制し早期に独立採算できるよう不断の努力を重ねていくことが必要です。</t>
    <rPh sb="1" eb="3">
      <t>スイドウ</t>
    </rPh>
    <rPh sb="3" eb="5">
      <t>ジギョウ</t>
    </rPh>
    <rPh sb="6" eb="8">
      <t>ケイエイ</t>
    </rPh>
    <rPh sb="9" eb="11">
      <t>リョウキン</t>
    </rPh>
    <rPh sb="11" eb="13">
      <t>シュウニュウ</t>
    </rPh>
    <rPh sb="17" eb="18">
      <t>マカナ</t>
    </rPh>
    <rPh sb="19" eb="21">
      <t>ドクリツ</t>
    </rPh>
    <rPh sb="21" eb="23">
      <t>サイサン</t>
    </rPh>
    <rPh sb="23" eb="24">
      <t>セイ</t>
    </rPh>
    <rPh sb="25" eb="27">
      <t>キホン</t>
    </rPh>
    <rPh sb="27" eb="29">
      <t>ゲンソク</t>
    </rPh>
    <rPh sb="39" eb="41">
      <t>アンイ</t>
    </rPh>
    <rPh sb="42" eb="44">
      <t>イッパン</t>
    </rPh>
    <rPh sb="44" eb="46">
      <t>カイケイ</t>
    </rPh>
    <rPh sb="49" eb="51">
      <t>クリイレ</t>
    </rPh>
    <rPh sb="51" eb="52">
      <t>キン</t>
    </rPh>
    <rPh sb="53" eb="55">
      <t>イゾン</t>
    </rPh>
    <rPh sb="64" eb="67">
      <t>チュウチョウキ</t>
    </rPh>
    <rPh sb="67" eb="68">
      <t>テキ</t>
    </rPh>
    <rPh sb="69" eb="71">
      <t>シテン</t>
    </rPh>
    <rPh sb="72" eb="73">
      <t>タ</t>
    </rPh>
    <rPh sb="75" eb="77">
      <t>アンテイ</t>
    </rPh>
    <rPh sb="79" eb="81">
      <t>ケイエイ</t>
    </rPh>
    <rPh sb="81" eb="83">
      <t>キバン</t>
    </rPh>
    <rPh sb="84" eb="85">
      <t>キズ</t>
    </rPh>
    <rPh sb="89" eb="91">
      <t>ヒツヨウ</t>
    </rPh>
    <rPh sb="101" eb="103">
      <t>ショウライ</t>
    </rPh>
    <rPh sb="108" eb="110">
      <t>ケイエイ</t>
    </rPh>
    <rPh sb="111" eb="113">
      <t>ジゾク</t>
    </rPh>
    <rPh sb="113" eb="115">
      <t>カノウ</t>
    </rPh>
    <rPh sb="121" eb="122">
      <t>フ</t>
    </rPh>
    <rPh sb="125" eb="127">
      <t>リョウキン</t>
    </rPh>
    <rPh sb="127" eb="129">
      <t>ケイタイ</t>
    </rPh>
    <rPh sb="130" eb="133">
      <t>テキセイカ</t>
    </rPh>
    <rPh sb="134" eb="135">
      <t>ハカ</t>
    </rPh>
    <rPh sb="137" eb="139">
      <t>ヒヨウ</t>
    </rPh>
    <rPh sb="140" eb="142">
      <t>サクゲン</t>
    </rPh>
    <rPh sb="143" eb="146">
      <t>ダンゾクテキ</t>
    </rPh>
    <rPh sb="147" eb="149">
      <t>ジッシ</t>
    </rPh>
    <rPh sb="154" eb="156">
      <t>ケイエイ</t>
    </rPh>
    <rPh sb="157" eb="159">
      <t>カイゼン</t>
    </rPh>
    <rPh sb="160" eb="161">
      <t>ハカ</t>
    </rPh>
    <rPh sb="172" eb="174">
      <t>コンゴ</t>
    </rPh>
    <rPh sb="176" eb="178">
      <t>イッパン</t>
    </rPh>
    <rPh sb="178" eb="180">
      <t>カイケイ</t>
    </rPh>
    <rPh sb="183" eb="185">
      <t>クリイレ</t>
    </rPh>
    <rPh sb="185" eb="186">
      <t>キン</t>
    </rPh>
    <rPh sb="187" eb="189">
      <t>ヨクセイ</t>
    </rPh>
    <rPh sb="190" eb="192">
      <t>ソウキ</t>
    </rPh>
    <rPh sb="193" eb="195">
      <t>ドクリツ</t>
    </rPh>
    <rPh sb="195" eb="197">
      <t>サイサン</t>
    </rPh>
    <rPh sb="202" eb="204">
      <t>フダン</t>
    </rPh>
    <rPh sb="205" eb="207">
      <t>ドリョク</t>
    </rPh>
    <rPh sb="208" eb="209">
      <t>カサ</t>
    </rPh>
    <rPh sb="216" eb="218">
      <t>ヒツヨウ</t>
    </rPh>
    <phoneticPr fontId="1"/>
  </si>
  <si>
    <t>①比率は100％以上となっており単年度の収支は黒字である。しかし⑤料金回収率は100％未満であることから維持管理費の一部に対して一般会計繰入金が補填されている。
②比率は０％を示しており健全と言える。
③比率は100％未満であるが翌年度企業債に係る短期債務が含まれている。返済原資は翌年度の料金収入を確保することとしている。
④下水道事業の整備に合わせて水道管路の更新を先送りすることなく行ってきた結果として比率は高くなっている。
⑤維持管理費等（受水費等）の不足に備えるため平成30年度から毎期３回に分けて料金改定を実施し経営の健全度が向上するものと考えている。引き続き経費の削減に努力を重ねていく。
⑥平成30年度は料金改定１年目で７円アップとする102円／㎥の年である。２年目、３年目と料金改定を実施し効率的な維持管理に努め給水原価に対して適切な使用料金となるよう経営の改善に努めていく。
⑦施設の更新需要のタイミングに合わせてスペックダウン等による投資規模の適正化を検討していく。
⑧有収率の向上のため、老朽管の更新及び漏水対策の強化に努めていく。</t>
    <rPh sb="1" eb="3">
      <t>ヒリツ</t>
    </rPh>
    <rPh sb="8" eb="10">
      <t>イジョウ</t>
    </rPh>
    <rPh sb="16" eb="17">
      <t>タン</t>
    </rPh>
    <rPh sb="17" eb="19">
      <t>ネンド</t>
    </rPh>
    <rPh sb="20" eb="22">
      <t>シュウシ</t>
    </rPh>
    <rPh sb="23" eb="25">
      <t>クロジ</t>
    </rPh>
    <rPh sb="33" eb="35">
      <t>リョウキン</t>
    </rPh>
    <rPh sb="35" eb="37">
      <t>カイシュウ</t>
    </rPh>
    <rPh sb="37" eb="38">
      <t>リツ</t>
    </rPh>
    <rPh sb="43" eb="45">
      <t>ミマン</t>
    </rPh>
    <rPh sb="52" eb="54">
      <t>イジ</t>
    </rPh>
    <rPh sb="54" eb="56">
      <t>カンリ</t>
    </rPh>
    <rPh sb="56" eb="57">
      <t>ヒ</t>
    </rPh>
    <rPh sb="58" eb="60">
      <t>イチブ</t>
    </rPh>
    <rPh sb="61" eb="62">
      <t>タイ</t>
    </rPh>
    <rPh sb="64" eb="66">
      <t>イッパン</t>
    </rPh>
    <rPh sb="66" eb="68">
      <t>カイケイ</t>
    </rPh>
    <rPh sb="68" eb="70">
      <t>クリイレ</t>
    </rPh>
    <rPh sb="70" eb="71">
      <t>キン</t>
    </rPh>
    <rPh sb="72" eb="74">
      <t>ホテン</t>
    </rPh>
    <rPh sb="82" eb="84">
      <t>ヒリツ</t>
    </rPh>
    <rPh sb="88" eb="89">
      <t>シメ</t>
    </rPh>
    <rPh sb="93" eb="95">
      <t>ケンゼン</t>
    </rPh>
    <rPh sb="96" eb="97">
      <t>イ</t>
    </rPh>
    <rPh sb="102" eb="104">
      <t>ヒリツ</t>
    </rPh>
    <rPh sb="109" eb="111">
      <t>ミマン</t>
    </rPh>
    <rPh sb="115" eb="118">
      <t>ヨクネンド</t>
    </rPh>
    <rPh sb="118" eb="120">
      <t>キギョウ</t>
    </rPh>
    <rPh sb="120" eb="121">
      <t>サイ</t>
    </rPh>
    <rPh sb="122" eb="123">
      <t>カカ</t>
    </rPh>
    <rPh sb="124" eb="126">
      <t>タンキ</t>
    </rPh>
    <rPh sb="126" eb="128">
      <t>サイム</t>
    </rPh>
    <rPh sb="129" eb="130">
      <t>フク</t>
    </rPh>
    <rPh sb="136" eb="138">
      <t>ヘンサイ</t>
    </rPh>
    <rPh sb="138" eb="140">
      <t>ゲンシ</t>
    </rPh>
    <rPh sb="141" eb="144">
      <t>ヨクネンド</t>
    </rPh>
    <rPh sb="145" eb="147">
      <t>リョウキン</t>
    </rPh>
    <rPh sb="147" eb="149">
      <t>シュウニュウ</t>
    </rPh>
    <rPh sb="150" eb="152">
      <t>カクホ</t>
    </rPh>
    <rPh sb="164" eb="167">
      <t>ゲスイドウ</t>
    </rPh>
    <rPh sb="167" eb="169">
      <t>ジギョウ</t>
    </rPh>
    <rPh sb="170" eb="172">
      <t>セイビ</t>
    </rPh>
    <rPh sb="173" eb="174">
      <t>ア</t>
    </rPh>
    <rPh sb="177" eb="179">
      <t>スイドウ</t>
    </rPh>
    <rPh sb="179" eb="181">
      <t>カンロ</t>
    </rPh>
    <rPh sb="182" eb="184">
      <t>コウシン</t>
    </rPh>
    <rPh sb="185" eb="187">
      <t>サキオク</t>
    </rPh>
    <rPh sb="194" eb="195">
      <t>オコナ</t>
    </rPh>
    <rPh sb="199" eb="201">
      <t>ケッカ</t>
    </rPh>
    <rPh sb="204" eb="206">
      <t>ヒリツ</t>
    </rPh>
    <rPh sb="207" eb="208">
      <t>タカ</t>
    </rPh>
    <rPh sb="217" eb="219">
      <t>イジ</t>
    </rPh>
    <rPh sb="219" eb="221">
      <t>カンリ</t>
    </rPh>
    <rPh sb="221" eb="222">
      <t>ヒ</t>
    </rPh>
    <rPh sb="222" eb="223">
      <t>トウ</t>
    </rPh>
    <rPh sb="224" eb="226">
      <t>ジュスイ</t>
    </rPh>
    <rPh sb="226" eb="227">
      <t>ヒ</t>
    </rPh>
    <rPh sb="227" eb="228">
      <t>トウ</t>
    </rPh>
    <rPh sb="230" eb="232">
      <t>フソク</t>
    </rPh>
    <rPh sb="233" eb="234">
      <t>ソナ</t>
    </rPh>
    <rPh sb="238" eb="240">
      <t>ヘイセイ</t>
    </rPh>
    <rPh sb="242" eb="244">
      <t>ネンド</t>
    </rPh>
    <rPh sb="246" eb="248">
      <t>マイキ</t>
    </rPh>
    <rPh sb="249" eb="250">
      <t>カイ</t>
    </rPh>
    <rPh sb="251" eb="252">
      <t>ワ</t>
    </rPh>
    <rPh sb="254" eb="256">
      <t>リョウキン</t>
    </rPh>
    <rPh sb="256" eb="258">
      <t>カイテイ</t>
    </rPh>
    <rPh sb="259" eb="261">
      <t>ジッシ</t>
    </rPh>
    <rPh sb="262" eb="264">
      <t>ケイエイ</t>
    </rPh>
    <rPh sb="265" eb="268">
      <t>ケンゼンド</t>
    </rPh>
    <rPh sb="269" eb="271">
      <t>コウジョウ</t>
    </rPh>
    <rPh sb="276" eb="277">
      <t>カンガ</t>
    </rPh>
    <rPh sb="282" eb="283">
      <t>ヒ</t>
    </rPh>
    <rPh sb="284" eb="285">
      <t>ツヅ</t>
    </rPh>
    <rPh sb="286" eb="288">
      <t>ケイヒ</t>
    </rPh>
    <rPh sb="289" eb="291">
      <t>サクゲン</t>
    </rPh>
    <rPh sb="292" eb="294">
      <t>ドリョク</t>
    </rPh>
    <rPh sb="295" eb="296">
      <t>カサ</t>
    </rPh>
    <rPh sb="303" eb="305">
      <t>ヘイセイ</t>
    </rPh>
    <rPh sb="307" eb="309">
      <t>ネンド</t>
    </rPh>
    <rPh sb="310" eb="312">
      <t>リョウキン</t>
    </rPh>
    <rPh sb="312" eb="314">
      <t>カイテイ</t>
    </rPh>
    <rPh sb="315" eb="317">
      <t>ネンメ</t>
    </rPh>
    <rPh sb="319" eb="320">
      <t>エン</t>
    </rPh>
    <rPh sb="329" eb="330">
      <t>エン</t>
    </rPh>
    <rPh sb="333" eb="334">
      <t>ネン</t>
    </rPh>
    <rPh sb="339" eb="341">
      <t>ネンメ</t>
    </rPh>
    <rPh sb="343" eb="345">
      <t>ネンメ</t>
    </rPh>
    <rPh sb="346" eb="348">
      <t>リョウキン</t>
    </rPh>
    <rPh sb="348" eb="350">
      <t>カイテイ</t>
    </rPh>
    <rPh sb="351" eb="353">
      <t>ジッシ</t>
    </rPh>
    <rPh sb="354" eb="356">
      <t>コウリツ</t>
    </rPh>
    <rPh sb="356" eb="357">
      <t>テキ</t>
    </rPh>
    <rPh sb="358" eb="360">
      <t>イジ</t>
    </rPh>
    <rPh sb="360" eb="362">
      <t>カンリ</t>
    </rPh>
    <rPh sb="363" eb="364">
      <t>ツト</t>
    </rPh>
    <rPh sb="365" eb="367">
      <t>キュウスイ</t>
    </rPh>
    <rPh sb="367" eb="369">
      <t>ゲンカ</t>
    </rPh>
    <rPh sb="370" eb="371">
      <t>タイ</t>
    </rPh>
    <rPh sb="373" eb="375">
      <t>テキセツ</t>
    </rPh>
    <rPh sb="376" eb="378">
      <t>シヨウ</t>
    </rPh>
    <rPh sb="378" eb="380">
      <t>リョウキン</t>
    </rPh>
    <rPh sb="385" eb="387">
      <t>ケイエイ</t>
    </rPh>
    <rPh sb="388" eb="390">
      <t>カイゼン</t>
    </rPh>
    <rPh sb="391" eb="392">
      <t>ツト</t>
    </rPh>
    <rPh sb="399" eb="401">
      <t>シセツ</t>
    </rPh>
    <rPh sb="402" eb="404">
      <t>コウシン</t>
    </rPh>
    <rPh sb="404" eb="406">
      <t>ジュヨウ</t>
    </rPh>
    <rPh sb="413" eb="414">
      <t>ア</t>
    </rPh>
    <rPh sb="424" eb="425">
      <t>トウ</t>
    </rPh>
    <rPh sb="428" eb="430">
      <t>トウシ</t>
    </rPh>
    <rPh sb="430" eb="432">
      <t>キボ</t>
    </rPh>
    <rPh sb="433" eb="435">
      <t>テキセイ</t>
    </rPh>
    <rPh sb="435" eb="436">
      <t>カ</t>
    </rPh>
    <rPh sb="437" eb="439">
      <t>ケントウ</t>
    </rPh>
    <rPh sb="446" eb="447">
      <t>ユウ</t>
    </rPh>
    <rPh sb="447" eb="448">
      <t>オサム</t>
    </rPh>
    <rPh sb="448" eb="449">
      <t>リツ</t>
    </rPh>
    <rPh sb="450" eb="452">
      <t>コウジョウ</t>
    </rPh>
    <rPh sb="456" eb="458">
      <t>ロウキュウ</t>
    </rPh>
    <rPh sb="458" eb="459">
      <t>カン</t>
    </rPh>
    <rPh sb="460" eb="462">
      <t>コウシン</t>
    </rPh>
    <rPh sb="462" eb="463">
      <t>オヨ</t>
    </rPh>
    <rPh sb="464" eb="466">
      <t>ロウスイ</t>
    </rPh>
    <rPh sb="466" eb="468">
      <t>タイサク</t>
    </rPh>
    <rPh sb="469" eb="471">
      <t>キョウカ</t>
    </rPh>
    <rPh sb="472" eb="473">
      <t>ツト</t>
    </rPh>
    <phoneticPr fontId="1"/>
  </si>
  <si>
    <t>①年々、老朽化度合いは進行している。今後は「アセットマネジメント計画」、「経営戦略」に基づいた更新投資を計画的に行っていく必要がある。
②下水道事業の整備に合わせて水道管路の更新を先送りすることなく行ってきたが、一部の管路が法定耐用年数を超過しており計画に基づいた更新を行っていく必要がある。
③当該値の0.53％は１年で約2.3kmを毎期継続して実施した場合として、管路総延長（約437km）を更新するためには約190年の歳月を要する。経営戦略では、今後、法定耐用年数を迎える管路の更新ピークが令和20年（2038年）頃を予定しており、更新投資スピードを更に加速させ計画的かつ費用の平準化を図りながら更新を行っていく必要がある。</t>
    <rPh sb="1" eb="3">
      <t>ネンネン</t>
    </rPh>
    <rPh sb="4" eb="7">
      <t>ロウキュウカ</t>
    </rPh>
    <rPh sb="7" eb="9">
      <t>ドア</t>
    </rPh>
    <rPh sb="11" eb="13">
      <t>シンコウ</t>
    </rPh>
    <rPh sb="18" eb="20">
      <t>コンゴ</t>
    </rPh>
    <rPh sb="32" eb="34">
      <t>ケイカク</t>
    </rPh>
    <rPh sb="37" eb="39">
      <t>ケイエイ</t>
    </rPh>
    <rPh sb="39" eb="41">
      <t>センリャク</t>
    </rPh>
    <rPh sb="43" eb="44">
      <t>モト</t>
    </rPh>
    <rPh sb="47" eb="49">
      <t>コウシン</t>
    </rPh>
    <rPh sb="49" eb="51">
      <t>トウシ</t>
    </rPh>
    <rPh sb="52" eb="54">
      <t>ケイカク</t>
    </rPh>
    <rPh sb="54" eb="55">
      <t>テキ</t>
    </rPh>
    <rPh sb="56" eb="57">
      <t>オコナ</t>
    </rPh>
    <rPh sb="61" eb="63">
      <t>ヒツヨウ</t>
    </rPh>
    <rPh sb="69" eb="72">
      <t>ゲスイドウ</t>
    </rPh>
    <rPh sb="72" eb="74">
      <t>ジギョウ</t>
    </rPh>
    <rPh sb="75" eb="77">
      <t>セイビ</t>
    </rPh>
    <rPh sb="78" eb="79">
      <t>ア</t>
    </rPh>
    <rPh sb="82" eb="84">
      <t>スイドウ</t>
    </rPh>
    <rPh sb="84" eb="86">
      <t>カンロ</t>
    </rPh>
    <rPh sb="87" eb="89">
      <t>コウシン</t>
    </rPh>
    <rPh sb="90" eb="92">
      <t>サキオク</t>
    </rPh>
    <rPh sb="99" eb="100">
      <t>オコナ</t>
    </rPh>
    <rPh sb="106" eb="108">
      <t>イチブ</t>
    </rPh>
    <rPh sb="109" eb="111">
      <t>カンロ</t>
    </rPh>
    <rPh sb="112" eb="114">
      <t>ホウテイ</t>
    </rPh>
    <rPh sb="114" eb="116">
      <t>タイヨウ</t>
    </rPh>
    <rPh sb="116" eb="118">
      <t>ネンスウ</t>
    </rPh>
    <rPh sb="119" eb="121">
      <t>チョウカ</t>
    </rPh>
    <rPh sb="125" eb="127">
      <t>ケイカク</t>
    </rPh>
    <rPh sb="128" eb="129">
      <t>モト</t>
    </rPh>
    <rPh sb="132" eb="134">
      <t>コウシン</t>
    </rPh>
    <rPh sb="135" eb="136">
      <t>オコナ</t>
    </rPh>
    <rPh sb="140" eb="142">
      <t>ヒツヨウ</t>
    </rPh>
    <rPh sb="148" eb="150">
      <t>トウガイ</t>
    </rPh>
    <rPh sb="150" eb="151">
      <t>アタイ</t>
    </rPh>
    <rPh sb="159" eb="160">
      <t>ネン</t>
    </rPh>
    <rPh sb="161" eb="162">
      <t>ヤク</t>
    </rPh>
    <rPh sb="168" eb="170">
      <t>マイキ</t>
    </rPh>
    <rPh sb="170" eb="172">
      <t>ケイゾク</t>
    </rPh>
    <rPh sb="174" eb="176">
      <t>ジッシ</t>
    </rPh>
    <rPh sb="178" eb="180">
      <t>バアイ</t>
    </rPh>
    <rPh sb="184" eb="186">
      <t>カンロ</t>
    </rPh>
    <rPh sb="186" eb="189">
      <t>ソウエンチョウ</t>
    </rPh>
    <rPh sb="190" eb="191">
      <t>ヤク</t>
    </rPh>
    <rPh sb="198" eb="200">
      <t>コウシン</t>
    </rPh>
    <rPh sb="206" eb="207">
      <t>ヤク</t>
    </rPh>
    <rPh sb="210" eb="211">
      <t>ネン</t>
    </rPh>
    <rPh sb="212" eb="214">
      <t>サイゲツ</t>
    </rPh>
    <rPh sb="215" eb="216">
      <t>ヨウ</t>
    </rPh>
    <rPh sb="219" eb="221">
      <t>ケイエイ</t>
    </rPh>
    <rPh sb="221" eb="223">
      <t>センリャク</t>
    </rPh>
    <rPh sb="226" eb="228">
      <t>コンゴ</t>
    </rPh>
    <rPh sb="229" eb="231">
      <t>ホウテイ</t>
    </rPh>
    <rPh sb="231" eb="233">
      <t>タイヨウ</t>
    </rPh>
    <rPh sb="233" eb="235">
      <t>ネンスウ</t>
    </rPh>
    <rPh sb="236" eb="237">
      <t>ムカ</t>
    </rPh>
    <rPh sb="239" eb="241">
      <t>カンロ</t>
    </rPh>
    <rPh sb="242" eb="244">
      <t>コウシン</t>
    </rPh>
    <rPh sb="248" eb="249">
      <t>レイ</t>
    </rPh>
    <rPh sb="249" eb="250">
      <t>ワ</t>
    </rPh>
    <rPh sb="252" eb="253">
      <t>トシ</t>
    </rPh>
    <rPh sb="258" eb="259">
      <t>ネン</t>
    </rPh>
    <rPh sb="260" eb="261">
      <t>コロ</t>
    </rPh>
    <rPh sb="262" eb="264">
      <t>ヨテイ</t>
    </rPh>
    <rPh sb="269" eb="271">
      <t>コウシン</t>
    </rPh>
    <rPh sb="271" eb="273">
      <t>トウシ</t>
    </rPh>
    <rPh sb="278" eb="279">
      <t>サラ</t>
    </rPh>
    <rPh sb="280" eb="282">
      <t>カソク</t>
    </rPh>
    <rPh sb="284" eb="286">
      <t>ケイカク</t>
    </rPh>
    <rPh sb="286" eb="287">
      <t>テキ</t>
    </rPh>
    <rPh sb="289" eb="291">
      <t>ヒヨウ</t>
    </rPh>
    <rPh sb="292" eb="294">
      <t>ヘイジュン</t>
    </rPh>
    <rPh sb="294" eb="295">
      <t>カ</t>
    </rPh>
    <rPh sb="296" eb="297">
      <t>ハカ</t>
    </rPh>
    <rPh sb="301" eb="303">
      <t>コウシン</t>
    </rPh>
    <rPh sb="304" eb="305">
      <t>オコナ</t>
    </rPh>
    <rPh sb="309" eb="311">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</si>
</sst>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0.21</c:v>
                </c:pt>
                <c:pt idx="1">
                  <c:v>0.37</c:v>
                </c:pt>
                <c:pt idx="2">
                  <c:v>0.18</c:v>
                </c:pt>
                <c:pt idx="3">
                  <c:v>0.43</c:v>
                </c:pt>
                <c:pt idx="4">
                  <c:v>0.53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c:v>
                </c:pt>
                <c:pt idx="1">
                  <c:v>0.56000000000000005</c:v>
                </c:pt>
                <c:pt idx="2">
                  <c:v>0.61</c:v>
                </c:pt>
                <c:pt idx="3">
                  <c:v>0.51</c:v>
                </c:pt>
                <c:pt idx="4">
                  <c:v>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50.09</c:v>
                </c:pt>
                <c:pt idx="1">
                  <c:v>49.45</c:v>
                </c:pt>
                <c:pt idx="2">
                  <c:v>72.34</c:v>
                </c:pt>
                <c:pt idx="3">
                  <c:v>49.58</c:v>
                </c:pt>
                <c:pt idx="4">
                  <c:v>48.76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58.58</c:v>
                </c:pt>
                <c:pt idx="1">
                  <c:v>58.53</c:v>
                </c:pt>
                <c:pt idx="2">
                  <c:v>59.01</c:v>
                </c:pt>
                <c:pt idx="3">
                  <c:v>60.03</c:v>
                </c:pt>
                <c:pt idx="4">
                  <c:v>59.46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91.06</c:v>
                </c:pt>
                <c:pt idx="1">
                  <c:v>90.98</c:v>
                </c:pt>
                <c:pt idx="2">
                  <c:v>92.62</c:v>
                </c:pt>
                <c:pt idx="3">
                  <c:v>90.11</c:v>
                </c:pt>
                <c:pt idx="4">
                  <c:v>93.27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85.23</c:v>
                </c:pt>
                <c:pt idx="1">
                  <c:v>85.26</c:v>
                </c:pt>
                <c:pt idx="2">
                  <c:v>85.37</c:v>
                </c:pt>
                <c:pt idx="3">
                  <c:v>84.81</c:v>
                </c:pt>
                <c:pt idx="4">
                  <c:v>87.41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117.12</c:v>
                </c:pt>
                <c:pt idx="1">
                  <c:v>99.63</c:v>
                </c:pt>
                <c:pt idx="2">
                  <c:v>111.71</c:v>
                </c:pt>
                <c:pt idx="3">
                  <c:v>113.29</c:v>
                </c:pt>
                <c:pt idx="4">
                  <c:v>112.96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109.04</c:v>
                </c:pt>
                <c:pt idx="1">
                  <c:v>109.64</c:v>
                </c:pt>
                <c:pt idx="2">
                  <c:v>110.95</c:v>
                </c:pt>
                <c:pt idx="3">
                  <c:v>110.68</c:v>
                </c:pt>
                <c:pt idx="4">
                  <c:v>111.44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47.27</c:v>
                </c:pt>
                <c:pt idx="1">
                  <c:v>49.07</c:v>
                </c:pt>
                <c:pt idx="2">
                  <c:v>50.51</c:v>
                </c:pt>
                <c:pt idx="3">
                  <c:v>52.22</c:v>
                </c:pt>
                <c:pt idx="4">
                  <c:v>52.43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44.31</c:v>
                </c:pt>
                <c:pt idx="1">
                  <c:v>45.75</c:v>
                </c:pt>
                <c:pt idx="2">
                  <c:v>46.9</c:v>
                </c:pt>
                <c:pt idx="3">
                  <c:v>47.28</c:v>
                </c:pt>
                <c:pt idx="4">
                  <c:v>47.62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2.0699999999999998</c:v>
                </c:pt>
                <c:pt idx="1">
                  <c:v>1.67</c:v>
                </c:pt>
                <c:pt idx="2">
                  <c:v>2.48</c:v>
                </c:pt>
                <c:pt idx="3">
                  <c:v>2.06</c:v>
                </c:pt>
                <c:pt idx="4">
                  <c:v>1.98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10.09</c:v>
                </c:pt>
                <c:pt idx="1">
                  <c:v>10.54</c:v>
                </c:pt>
                <c:pt idx="2">
                  <c:v>12.03</c:v>
                </c:pt>
                <c:pt idx="3">
                  <c:v>12.19</c:v>
                </c:pt>
                <c:pt idx="4">
                  <c:v>16.27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3.77</c:v>
                </c:pt>
                <c:pt idx="1">
                  <c:v>3.62</c:v>
                </c:pt>
                <c:pt idx="2">
                  <c:v>3.91</c:v>
                </c:pt>
                <c:pt idx="3">
                  <c:v>3.56</c:v>
                </c:pt>
                <c:pt idx="4">
                  <c:v>1.03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243.17</c:v>
                </c:pt>
                <c:pt idx="1">
                  <c:v>159.68</c:v>
                </c:pt>
                <c:pt idx="2">
                  <c:v>153.28</c:v>
                </c:pt>
                <c:pt idx="3">
                  <c:v>141.19999999999999</c:v>
                </c:pt>
                <c:pt idx="4">
                  <c:v>84.47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382.09</c:v>
                </c:pt>
                <c:pt idx="1">
                  <c:v>371.31</c:v>
                </c:pt>
                <c:pt idx="2">
                  <c:v>377.63</c:v>
                </c:pt>
                <c:pt idx="3">
                  <c:v>357.34</c:v>
                </c:pt>
                <c:pt idx="4">
                  <c:v>349.83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730.85</c:v>
                </c:pt>
                <c:pt idx="1">
                  <c:v>695.83</c:v>
                </c:pt>
                <c:pt idx="2">
                  <c:v>658.46</c:v>
                </c:pt>
                <c:pt idx="3">
                  <c:v>679.59</c:v>
                </c:pt>
                <c:pt idx="4">
                  <c:v>636.54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385.06</c:v>
                </c:pt>
                <c:pt idx="1">
                  <c:v>373.09</c:v>
                </c:pt>
                <c:pt idx="2">
                  <c:v>364.71</c:v>
                </c:pt>
                <c:pt idx="3">
                  <c:v>373.69</c:v>
                </c:pt>
                <c:pt idx="4">
                  <c:v>314.87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116.52</c:v>
                </c:pt>
                <c:pt idx="1">
                  <c:v>70.260000000000005</c:v>
                </c:pt>
                <c:pt idx="2">
                  <c:v>75.39</c:v>
                </c:pt>
                <c:pt idx="3">
                  <c:v>87.11</c:v>
                </c:pt>
                <c:pt idx="4">
                  <c:v>92.6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99.07</c:v>
                </c:pt>
                <c:pt idx="1">
                  <c:v>99.99</c:v>
                </c:pt>
                <c:pt idx="2">
                  <c:v>100.65</c:v>
                </c:pt>
                <c:pt idx="3">
                  <c:v>99.87</c:v>
                </c:pt>
                <c:pt idx="4">
                  <c:v>103.54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90.36</c:v>
                </c:pt>
                <c:pt idx="1">
                  <c:v>150.24</c:v>
                </c:pt>
                <c:pt idx="2">
                  <c:v>140.05000000000001</c:v>
                </c:pt>
                <c:pt idx="3">
                  <c:v>121.65</c:v>
                </c:pt>
                <c:pt idx="4">
                  <c:v>120.35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173.03</c:v>
                </c:pt>
                <c:pt idx="1">
                  <c:v>171.15</c:v>
                </c:pt>
                <c:pt idx="2">
                  <c:v>170.19</c:v>
                </c:pt>
                <c:pt idx="3">
                  <c:v>171.81</c:v>
                </c:pt>
                <c:pt idx="4">
                  <c:v>167.46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zoomScale="75" zoomScaleNormal="7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A4</v>
      </c>
      <c r="X8" s="28"/>
      <c r="Y8" s="28"/>
      <c r="Z8" s="28"/>
      <c r="AA8" s="28"/>
      <c r="AB8" s="28"/>
      <c r="AC8" s="28"/>
      <c r="AD8" s="28" t="str">
        <f>データ!$M$6</f>
        <v>非設置</v>
      </c>
      <c r="AE8" s="28"/>
      <c r="AF8" s="28"/>
      <c r="AG8" s="28"/>
      <c r="AH8" s="28"/>
      <c r="AI8" s="28"/>
      <c r="AJ8" s="28"/>
      <c r="AK8" s="18"/>
      <c r="AL8" s="31">
        <f>データ!$R$6</f>
        <v>50306</v>
      </c>
      <c r="AM8" s="31"/>
      <c r="AN8" s="31"/>
      <c r="AO8" s="31"/>
      <c r="AP8" s="31"/>
      <c r="AQ8" s="31"/>
      <c r="AR8" s="31"/>
      <c r="AS8" s="31"/>
      <c r="AT8" s="7">
        <f>データ!$S$6</f>
        <v>84.14</v>
      </c>
      <c r="AU8" s="15"/>
      <c r="AV8" s="15"/>
      <c r="AW8" s="15"/>
      <c r="AX8" s="15"/>
      <c r="AY8" s="15"/>
      <c r="AZ8" s="15"/>
      <c r="BA8" s="15"/>
      <c r="BB8" s="29">
        <f>データ!$T$6</f>
        <v>597.88</v>
      </c>
      <c r="BC8" s="29"/>
      <c r="BD8" s="29"/>
      <c r="BE8" s="29"/>
      <c r="BF8" s="29"/>
      <c r="BG8" s="29"/>
      <c r="BH8" s="29"/>
      <c r="BI8" s="29"/>
      <c r="BJ8" s="3"/>
      <c r="BK8" s="3"/>
      <c r="BL8" s="38" t="s">
        <v>13</v>
      </c>
      <c r="BM8" s="48"/>
      <c r="BN8" s="55" t="s">
        <v>21</v>
      </c>
      <c r="BO8" s="58"/>
      <c r="BP8" s="58"/>
      <c r="BQ8" s="58"/>
      <c r="BR8" s="58"/>
      <c r="BS8" s="58"/>
      <c r="BT8" s="58"/>
      <c r="BU8" s="58"/>
      <c r="BV8" s="58"/>
      <c r="BW8" s="58"/>
      <c r="BX8" s="58"/>
      <c r="BY8" s="62"/>
    </row>
    <row r="9" spans="1:78" ht="18.75" customHeight="1">
      <c r="A9" s="2"/>
      <c r="B9" s="5" t="s">
        <v>22</v>
      </c>
      <c r="C9" s="13"/>
      <c r="D9" s="13"/>
      <c r="E9" s="13"/>
      <c r="F9" s="13"/>
      <c r="G9" s="13"/>
      <c r="H9" s="13"/>
      <c r="I9" s="5" t="s">
        <v>24</v>
      </c>
      <c r="J9" s="13"/>
      <c r="K9" s="13"/>
      <c r="L9" s="13"/>
      <c r="M9" s="13"/>
      <c r="N9" s="13"/>
      <c r="O9" s="24"/>
      <c r="P9" s="27" t="s">
        <v>25</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30</v>
      </c>
      <c r="AU9" s="13"/>
      <c r="AV9" s="13"/>
      <c r="AW9" s="13"/>
      <c r="AX9" s="13"/>
      <c r="AY9" s="13"/>
      <c r="AZ9" s="13"/>
      <c r="BA9" s="13"/>
      <c r="BB9" s="27" t="s">
        <v>17</v>
      </c>
      <c r="BC9" s="27"/>
      <c r="BD9" s="27"/>
      <c r="BE9" s="27"/>
      <c r="BF9" s="27"/>
      <c r="BG9" s="27"/>
      <c r="BH9" s="27"/>
      <c r="BI9" s="27"/>
      <c r="BJ9" s="3"/>
      <c r="BK9" s="3"/>
      <c r="BL9" s="39" t="s">
        <v>32</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47.02</v>
      </c>
      <c r="J10" s="15"/>
      <c r="K10" s="15"/>
      <c r="L10" s="15"/>
      <c r="M10" s="15"/>
      <c r="N10" s="15"/>
      <c r="O10" s="26"/>
      <c r="P10" s="29">
        <f>データ!$P$6</f>
        <v>99.85</v>
      </c>
      <c r="Q10" s="29"/>
      <c r="R10" s="29"/>
      <c r="S10" s="29"/>
      <c r="T10" s="29"/>
      <c r="U10" s="29"/>
      <c r="V10" s="29"/>
      <c r="W10" s="31">
        <f>データ!$Q$6</f>
        <v>2527</v>
      </c>
      <c r="X10" s="31"/>
      <c r="Y10" s="31"/>
      <c r="Z10" s="31"/>
      <c r="AA10" s="31"/>
      <c r="AB10" s="31"/>
      <c r="AC10" s="31"/>
      <c r="AD10" s="2"/>
      <c r="AE10" s="2"/>
      <c r="AF10" s="2"/>
      <c r="AG10" s="2"/>
      <c r="AH10" s="18"/>
      <c r="AI10" s="18"/>
      <c r="AJ10" s="18"/>
      <c r="AK10" s="18"/>
      <c r="AL10" s="31">
        <f>データ!$U$6</f>
        <v>50059</v>
      </c>
      <c r="AM10" s="31"/>
      <c r="AN10" s="31"/>
      <c r="AO10" s="31"/>
      <c r="AP10" s="31"/>
      <c r="AQ10" s="31"/>
      <c r="AR10" s="31"/>
      <c r="AS10" s="31"/>
      <c r="AT10" s="7">
        <f>データ!$V$6</f>
        <v>51.55</v>
      </c>
      <c r="AU10" s="15"/>
      <c r="AV10" s="15"/>
      <c r="AW10" s="15"/>
      <c r="AX10" s="15"/>
      <c r="AY10" s="15"/>
      <c r="AZ10" s="15"/>
      <c r="BA10" s="15"/>
      <c r="BB10" s="29">
        <f>データ!$W$6</f>
        <v>971.08</v>
      </c>
      <c r="BC10" s="29"/>
      <c r="BD10" s="29"/>
      <c r="BE10" s="29"/>
      <c r="BF10" s="29"/>
      <c r="BG10" s="29"/>
      <c r="BH10" s="29"/>
      <c r="BI10" s="29"/>
      <c r="BJ10" s="2"/>
      <c r="BK10" s="2"/>
      <c r="BL10" s="40" t="s">
        <v>35</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105</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106</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104</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45</v>
      </c>
      <c r="F84" s="12" t="s">
        <v>47</v>
      </c>
      <c r="G84" s="12" t="s">
        <v>49</v>
      </c>
      <c r="H84" s="12" t="s">
        <v>43</v>
      </c>
      <c r="I84" s="12" t="s">
        <v>11</v>
      </c>
      <c r="J84" s="12" t="s">
        <v>27</v>
      </c>
      <c r="K84" s="12" t="s">
        <v>50</v>
      </c>
      <c r="L84" s="12" t="s">
        <v>51</v>
      </c>
      <c r="M84" s="12" t="s">
        <v>34</v>
      </c>
      <c r="N84" s="12" t="s">
        <v>53</v>
      </c>
      <c r="O84" s="12" t="s">
        <v>55</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eoCMMx+gqDXLDASZn0Bb+O/gmctMj8dAzxgZoUuOCKrfDmtgyPuu+DOukzO/BR44d4xjBSYTtDSKPgxsqWM1uA==" saltValue="HE5BSqtOmwdEG7W+kanWZ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0"/>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52</v>
      </c>
      <c r="C3" s="72" t="s">
        <v>59</v>
      </c>
      <c r="D3" s="72" t="s">
        <v>61</v>
      </c>
      <c r="E3" s="72" t="s">
        <v>6</v>
      </c>
      <c r="F3" s="72" t="s">
        <v>5</v>
      </c>
      <c r="G3" s="72" t="s">
        <v>26</v>
      </c>
      <c r="H3" s="79" t="s">
        <v>31</v>
      </c>
      <c r="I3" s="82"/>
      <c r="J3" s="82"/>
      <c r="K3" s="82"/>
      <c r="L3" s="82"/>
      <c r="M3" s="82"/>
      <c r="N3" s="82"/>
      <c r="O3" s="82"/>
      <c r="P3" s="82"/>
      <c r="Q3" s="82"/>
      <c r="R3" s="82"/>
      <c r="S3" s="82"/>
      <c r="T3" s="82"/>
      <c r="U3" s="82"/>
      <c r="V3" s="82"/>
      <c r="W3" s="86"/>
      <c r="X3" s="88" t="s">
        <v>56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9</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62</v>
      </c>
      <c r="B4" s="73"/>
      <c r="C4" s="73"/>
      <c r="D4" s="73"/>
      <c r="E4" s="73"/>
      <c r="F4" s="73"/>
      <c r="G4" s="73"/>
      <c r="H4" s="80"/>
      <c r="I4" s="83"/>
      <c r="J4" s="83"/>
      <c r="K4" s="83"/>
      <c r="L4" s="83"/>
      <c r="M4" s="83"/>
      <c r="N4" s="83"/>
      <c r="O4" s="83"/>
      <c r="P4" s="83"/>
      <c r="Q4" s="83"/>
      <c r="R4" s="83"/>
      <c r="S4" s="83"/>
      <c r="T4" s="83"/>
      <c r="U4" s="83"/>
      <c r="V4" s="83"/>
      <c r="W4" s="87"/>
      <c r="X4" s="89" t="s">
        <v>54</v>
      </c>
      <c r="Y4" s="89"/>
      <c r="Z4" s="89"/>
      <c r="AA4" s="89"/>
      <c r="AB4" s="89"/>
      <c r="AC4" s="89"/>
      <c r="AD4" s="89"/>
      <c r="AE4" s="89"/>
      <c r="AF4" s="89"/>
      <c r="AG4" s="89"/>
      <c r="AH4" s="89"/>
      <c r="AI4" s="89" t="s">
        <v>46</v>
      </c>
      <c r="AJ4" s="89"/>
      <c r="AK4" s="89"/>
      <c r="AL4" s="89"/>
      <c r="AM4" s="89"/>
      <c r="AN4" s="89"/>
      <c r="AO4" s="89"/>
      <c r="AP4" s="89"/>
      <c r="AQ4" s="89"/>
      <c r="AR4" s="89"/>
      <c r="AS4" s="89"/>
      <c r="AT4" s="89" t="s">
        <v>40</v>
      </c>
      <c r="AU4" s="89"/>
      <c r="AV4" s="89"/>
      <c r="AW4" s="89"/>
      <c r="AX4" s="89"/>
      <c r="AY4" s="89"/>
      <c r="AZ4" s="89"/>
      <c r="BA4" s="89"/>
      <c r="BB4" s="89"/>
      <c r="BC4" s="89"/>
      <c r="BD4" s="89"/>
      <c r="BE4" s="89" t="s">
        <v>64</v>
      </c>
      <c r="BF4" s="89"/>
      <c r="BG4" s="89"/>
      <c r="BH4" s="89"/>
      <c r="BI4" s="89"/>
      <c r="BJ4" s="89"/>
      <c r="BK4" s="89"/>
      <c r="BL4" s="89"/>
      <c r="BM4" s="89"/>
      <c r="BN4" s="89"/>
      <c r="BO4" s="89"/>
      <c r="BP4" s="89" t="s">
        <v>36</v>
      </c>
      <c r="BQ4" s="89"/>
      <c r="BR4" s="89"/>
      <c r="BS4" s="89"/>
      <c r="BT4" s="89"/>
      <c r="BU4" s="89"/>
      <c r="BV4" s="89"/>
      <c r="BW4" s="89"/>
      <c r="BX4" s="89"/>
      <c r="BY4" s="89"/>
      <c r="BZ4" s="89"/>
      <c r="CA4" s="89" t="s">
        <v>65</v>
      </c>
      <c r="CB4" s="89"/>
      <c r="CC4" s="89"/>
      <c r="CD4" s="89"/>
      <c r="CE4" s="89"/>
      <c r="CF4" s="89"/>
      <c r="CG4" s="89"/>
      <c r="CH4" s="89"/>
      <c r="CI4" s="89"/>
      <c r="CJ4" s="89"/>
      <c r="CK4" s="89"/>
      <c r="CL4" s="89" t="s">
        <v>0</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63</v>
      </c>
      <c r="DT4" s="89"/>
      <c r="DU4" s="89"/>
      <c r="DV4" s="89"/>
      <c r="DW4" s="89"/>
      <c r="DX4" s="89"/>
      <c r="DY4" s="89"/>
      <c r="DZ4" s="89"/>
      <c r="EA4" s="89"/>
      <c r="EB4" s="89"/>
      <c r="EC4" s="89"/>
      <c r="ED4" s="89" t="s">
        <v>68</v>
      </c>
      <c r="EE4" s="89"/>
      <c r="EF4" s="89"/>
      <c r="EG4" s="89"/>
      <c r="EH4" s="89"/>
      <c r="EI4" s="89"/>
      <c r="EJ4" s="89"/>
      <c r="EK4" s="89"/>
      <c r="EL4" s="89"/>
      <c r="EM4" s="89"/>
      <c r="EN4" s="89"/>
    </row>
    <row r="5" spans="1:144">
      <c r="A5" s="70" t="s">
        <v>29</v>
      </c>
      <c r="B5" s="74"/>
      <c r="C5" s="74"/>
      <c r="D5" s="74"/>
      <c r="E5" s="74"/>
      <c r="F5" s="74"/>
      <c r="G5" s="74"/>
      <c r="H5" s="81" t="s">
        <v>58</v>
      </c>
      <c r="I5" s="81" t="s">
        <v>69</v>
      </c>
      <c r="J5" s="81" t="s">
        <v>70</v>
      </c>
      <c r="K5" s="81" t="s">
        <v>71</v>
      </c>
      <c r="L5" s="81" t="s">
        <v>72</v>
      </c>
      <c r="M5" s="81" t="s">
        <v>7</v>
      </c>
      <c r="N5" s="81" t="s">
        <v>73</v>
      </c>
      <c r="O5" s="81" t="s">
        <v>74</v>
      </c>
      <c r="P5" s="81" t="s">
        <v>75</v>
      </c>
      <c r="Q5" s="81" t="s">
        <v>76</v>
      </c>
      <c r="R5" s="81" t="s">
        <v>77</v>
      </c>
      <c r="S5" s="81" t="s">
        <v>78</v>
      </c>
      <c r="T5" s="81" t="s">
        <v>1</v>
      </c>
      <c r="U5" s="81" t="s">
        <v>79</v>
      </c>
      <c r="V5" s="81" t="s">
        <v>80</v>
      </c>
      <c r="W5" s="81" t="s">
        <v>81</v>
      </c>
      <c r="X5" s="81" t="s">
        <v>82</v>
      </c>
      <c r="Y5" s="81" t="s">
        <v>83</v>
      </c>
      <c r="Z5" s="81" t="s">
        <v>84</v>
      </c>
      <c r="AA5" s="81" t="s">
        <v>85</v>
      </c>
      <c r="AB5" s="81" t="s">
        <v>86</v>
      </c>
      <c r="AC5" s="81" t="s">
        <v>87</v>
      </c>
      <c r="AD5" s="81" t="s">
        <v>89</v>
      </c>
      <c r="AE5" s="81" t="s">
        <v>90</v>
      </c>
      <c r="AF5" s="81" t="s">
        <v>91</v>
      </c>
      <c r="AG5" s="81" t="s">
        <v>92</v>
      </c>
      <c r="AH5" s="81" t="s">
        <v>44</v>
      </c>
      <c r="AI5" s="81" t="s">
        <v>82</v>
      </c>
      <c r="AJ5" s="81" t="s">
        <v>83</v>
      </c>
      <c r="AK5" s="81" t="s">
        <v>84</v>
      </c>
      <c r="AL5" s="81" t="s">
        <v>85</v>
      </c>
      <c r="AM5" s="81" t="s">
        <v>86</v>
      </c>
      <c r="AN5" s="81" t="s">
        <v>87</v>
      </c>
      <c r="AO5" s="81" t="s">
        <v>89</v>
      </c>
      <c r="AP5" s="81" t="s">
        <v>90</v>
      </c>
      <c r="AQ5" s="81" t="s">
        <v>91</v>
      </c>
      <c r="AR5" s="81" t="s">
        <v>92</v>
      </c>
      <c r="AS5" s="81" t="s">
        <v>88</v>
      </c>
      <c r="AT5" s="81" t="s">
        <v>82</v>
      </c>
      <c r="AU5" s="81" t="s">
        <v>83</v>
      </c>
      <c r="AV5" s="81" t="s">
        <v>84</v>
      </c>
      <c r="AW5" s="81" t="s">
        <v>85</v>
      </c>
      <c r="AX5" s="81" t="s">
        <v>86</v>
      </c>
      <c r="AY5" s="81" t="s">
        <v>87</v>
      </c>
      <c r="AZ5" s="81" t="s">
        <v>89</v>
      </c>
      <c r="BA5" s="81" t="s">
        <v>90</v>
      </c>
      <c r="BB5" s="81" t="s">
        <v>91</v>
      </c>
      <c r="BC5" s="81" t="s">
        <v>92</v>
      </c>
      <c r="BD5" s="81" t="s">
        <v>88</v>
      </c>
      <c r="BE5" s="81" t="s">
        <v>82</v>
      </c>
      <c r="BF5" s="81" t="s">
        <v>83</v>
      </c>
      <c r="BG5" s="81" t="s">
        <v>84</v>
      </c>
      <c r="BH5" s="81" t="s">
        <v>85</v>
      </c>
      <c r="BI5" s="81" t="s">
        <v>86</v>
      </c>
      <c r="BJ5" s="81" t="s">
        <v>87</v>
      </c>
      <c r="BK5" s="81" t="s">
        <v>89</v>
      </c>
      <c r="BL5" s="81" t="s">
        <v>90</v>
      </c>
      <c r="BM5" s="81" t="s">
        <v>91</v>
      </c>
      <c r="BN5" s="81" t="s">
        <v>92</v>
      </c>
      <c r="BO5" s="81" t="s">
        <v>88</v>
      </c>
      <c r="BP5" s="81" t="s">
        <v>82</v>
      </c>
      <c r="BQ5" s="81" t="s">
        <v>83</v>
      </c>
      <c r="BR5" s="81" t="s">
        <v>84</v>
      </c>
      <c r="BS5" s="81" t="s">
        <v>85</v>
      </c>
      <c r="BT5" s="81" t="s">
        <v>86</v>
      </c>
      <c r="BU5" s="81" t="s">
        <v>87</v>
      </c>
      <c r="BV5" s="81" t="s">
        <v>89</v>
      </c>
      <c r="BW5" s="81" t="s">
        <v>90</v>
      </c>
      <c r="BX5" s="81" t="s">
        <v>91</v>
      </c>
      <c r="BY5" s="81" t="s">
        <v>92</v>
      </c>
      <c r="BZ5" s="81" t="s">
        <v>88</v>
      </c>
      <c r="CA5" s="81" t="s">
        <v>82</v>
      </c>
      <c r="CB5" s="81" t="s">
        <v>83</v>
      </c>
      <c r="CC5" s="81" t="s">
        <v>84</v>
      </c>
      <c r="CD5" s="81" t="s">
        <v>85</v>
      </c>
      <c r="CE5" s="81" t="s">
        <v>86</v>
      </c>
      <c r="CF5" s="81" t="s">
        <v>87</v>
      </c>
      <c r="CG5" s="81" t="s">
        <v>89</v>
      </c>
      <c r="CH5" s="81" t="s">
        <v>90</v>
      </c>
      <c r="CI5" s="81" t="s">
        <v>91</v>
      </c>
      <c r="CJ5" s="81" t="s">
        <v>92</v>
      </c>
      <c r="CK5" s="81" t="s">
        <v>88</v>
      </c>
      <c r="CL5" s="81" t="s">
        <v>82</v>
      </c>
      <c r="CM5" s="81" t="s">
        <v>83</v>
      </c>
      <c r="CN5" s="81" t="s">
        <v>84</v>
      </c>
      <c r="CO5" s="81" t="s">
        <v>85</v>
      </c>
      <c r="CP5" s="81" t="s">
        <v>86</v>
      </c>
      <c r="CQ5" s="81" t="s">
        <v>87</v>
      </c>
      <c r="CR5" s="81" t="s">
        <v>89</v>
      </c>
      <c r="CS5" s="81" t="s">
        <v>90</v>
      </c>
      <c r="CT5" s="81" t="s">
        <v>91</v>
      </c>
      <c r="CU5" s="81" t="s">
        <v>92</v>
      </c>
      <c r="CV5" s="81" t="s">
        <v>88</v>
      </c>
      <c r="CW5" s="81" t="s">
        <v>82</v>
      </c>
      <c r="CX5" s="81" t="s">
        <v>83</v>
      </c>
      <c r="CY5" s="81" t="s">
        <v>84</v>
      </c>
      <c r="CZ5" s="81" t="s">
        <v>85</v>
      </c>
      <c r="DA5" s="81" t="s">
        <v>86</v>
      </c>
      <c r="DB5" s="81" t="s">
        <v>87</v>
      </c>
      <c r="DC5" s="81" t="s">
        <v>89</v>
      </c>
      <c r="DD5" s="81" t="s">
        <v>90</v>
      </c>
      <c r="DE5" s="81" t="s">
        <v>91</v>
      </c>
      <c r="DF5" s="81" t="s">
        <v>92</v>
      </c>
      <c r="DG5" s="81" t="s">
        <v>88</v>
      </c>
      <c r="DH5" s="81" t="s">
        <v>82</v>
      </c>
      <c r="DI5" s="81" t="s">
        <v>83</v>
      </c>
      <c r="DJ5" s="81" t="s">
        <v>84</v>
      </c>
      <c r="DK5" s="81" t="s">
        <v>85</v>
      </c>
      <c r="DL5" s="81" t="s">
        <v>86</v>
      </c>
      <c r="DM5" s="81" t="s">
        <v>87</v>
      </c>
      <c r="DN5" s="81" t="s">
        <v>89</v>
      </c>
      <c r="DO5" s="81" t="s">
        <v>90</v>
      </c>
      <c r="DP5" s="81" t="s">
        <v>91</v>
      </c>
      <c r="DQ5" s="81" t="s">
        <v>92</v>
      </c>
      <c r="DR5" s="81" t="s">
        <v>88</v>
      </c>
      <c r="DS5" s="81" t="s">
        <v>82</v>
      </c>
      <c r="DT5" s="81" t="s">
        <v>83</v>
      </c>
      <c r="DU5" s="81" t="s">
        <v>84</v>
      </c>
      <c r="DV5" s="81" t="s">
        <v>85</v>
      </c>
      <c r="DW5" s="81" t="s">
        <v>86</v>
      </c>
      <c r="DX5" s="81" t="s">
        <v>87</v>
      </c>
      <c r="DY5" s="81" t="s">
        <v>89</v>
      </c>
      <c r="DZ5" s="81" t="s">
        <v>90</v>
      </c>
      <c r="EA5" s="81" t="s">
        <v>91</v>
      </c>
      <c r="EB5" s="81" t="s">
        <v>92</v>
      </c>
      <c r="EC5" s="81" t="s">
        <v>88</v>
      </c>
      <c r="ED5" s="81" t="s">
        <v>82</v>
      </c>
      <c r="EE5" s="81" t="s">
        <v>83</v>
      </c>
      <c r="EF5" s="81" t="s">
        <v>84</v>
      </c>
      <c r="EG5" s="81" t="s">
        <v>85</v>
      </c>
      <c r="EH5" s="81" t="s">
        <v>86</v>
      </c>
      <c r="EI5" s="81" t="s">
        <v>87</v>
      </c>
      <c r="EJ5" s="81" t="s">
        <v>89</v>
      </c>
      <c r="EK5" s="81" t="s">
        <v>90</v>
      </c>
      <c r="EL5" s="81" t="s">
        <v>91</v>
      </c>
      <c r="EM5" s="81" t="s">
        <v>92</v>
      </c>
      <c r="EN5" s="81" t="s">
        <v>88</v>
      </c>
    </row>
    <row r="6" spans="1:144" s="69" customFormat="1">
      <c r="A6" s="70" t="s">
        <v>93</v>
      </c>
      <c r="B6" s="75">
        <f t="shared" ref="B6:W6" si="1">B7</f>
        <v>2018</v>
      </c>
      <c r="C6" s="75">
        <f t="shared" si="1"/>
        <v>172111</v>
      </c>
      <c r="D6" s="75">
        <f t="shared" si="1"/>
        <v>46</v>
      </c>
      <c r="E6" s="75">
        <f t="shared" si="1"/>
        <v>1</v>
      </c>
      <c r="F6" s="75">
        <f t="shared" si="1"/>
        <v>0</v>
      </c>
      <c r="G6" s="75">
        <f t="shared" si="1"/>
        <v>1</v>
      </c>
      <c r="H6" s="75" t="str">
        <f t="shared" si="1"/>
        <v>石川県　能美市</v>
      </c>
      <c r="I6" s="75" t="str">
        <f t="shared" si="1"/>
        <v>法適用</v>
      </c>
      <c r="J6" s="75" t="str">
        <f t="shared" si="1"/>
        <v>水道事業</v>
      </c>
      <c r="K6" s="75" t="str">
        <f t="shared" si="1"/>
        <v>末端給水事業</v>
      </c>
      <c r="L6" s="75" t="str">
        <f t="shared" si="1"/>
        <v>A4</v>
      </c>
      <c r="M6" s="75" t="str">
        <f t="shared" si="1"/>
        <v>非設置</v>
      </c>
      <c r="N6" s="84" t="str">
        <f t="shared" si="1"/>
        <v>-</v>
      </c>
      <c r="O6" s="84">
        <f t="shared" si="1"/>
        <v>47.02</v>
      </c>
      <c r="P6" s="84">
        <f t="shared" si="1"/>
        <v>99.85</v>
      </c>
      <c r="Q6" s="84">
        <f t="shared" si="1"/>
        <v>2527</v>
      </c>
      <c r="R6" s="84">
        <f t="shared" si="1"/>
        <v>50306</v>
      </c>
      <c r="S6" s="84">
        <f t="shared" si="1"/>
        <v>84.14</v>
      </c>
      <c r="T6" s="84">
        <f t="shared" si="1"/>
        <v>597.88</v>
      </c>
      <c r="U6" s="84">
        <f t="shared" si="1"/>
        <v>50059</v>
      </c>
      <c r="V6" s="84">
        <f t="shared" si="1"/>
        <v>51.55</v>
      </c>
      <c r="W6" s="84">
        <f t="shared" si="1"/>
        <v>971.08</v>
      </c>
      <c r="X6" s="90">
        <f t="shared" ref="X6:AG6" si="2">IF(X7="",NA(),X7)</f>
        <v>117.12</v>
      </c>
      <c r="Y6" s="90">
        <f t="shared" si="2"/>
        <v>99.63</v>
      </c>
      <c r="Z6" s="90">
        <f t="shared" si="2"/>
        <v>111.71</v>
      </c>
      <c r="AA6" s="90">
        <f t="shared" si="2"/>
        <v>113.29</v>
      </c>
      <c r="AB6" s="90">
        <f t="shared" si="2"/>
        <v>112.96</v>
      </c>
      <c r="AC6" s="90">
        <f t="shared" si="2"/>
        <v>109.04</v>
      </c>
      <c r="AD6" s="90">
        <f t="shared" si="2"/>
        <v>109.64</v>
      </c>
      <c r="AE6" s="90">
        <f t="shared" si="2"/>
        <v>110.95</v>
      </c>
      <c r="AF6" s="90">
        <f t="shared" si="2"/>
        <v>110.68</v>
      </c>
      <c r="AG6" s="90">
        <f t="shared" si="2"/>
        <v>111.44</v>
      </c>
      <c r="AH6" s="84" t="str">
        <f>IF(AH7="","",IF(AH7="-","【-】","【"&amp;SUBSTITUTE(TEXT(AH7,"#,##0.00"),"-","△")&amp;"】"))</f>
        <v>【112.83】</v>
      </c>
      <c r="AI6" s="84">
        <f t="shared" ref="AI6:AR6" si="3">IF(AI7="",NA(),AI7)</f>
        <v>0</v>
      </c>
      <c r="AJ6" s="84">
        <f t="shared" si="3"/>
        <v>0</v>
      </c>
      <c r="AK6" s="84">
        <f t="shared" si="3"/>
        <v>0</v>
      </c>
      <c r="AL6" s="84">
        <f t="shared" si="3"/>
        <v>0</v>
      </c>
      <c r="AM6" s="84">
        <f t="shared" si="3"/>
        <v>0</v>
      </c>
      <c r="AN6" s="90">
        <f t="shared" si="3"/>
        <v>3.77</v>
      </c>
      <c r="AO6" s="90">
        <f t="shared" si="3"/>
        <v>3.62</v>
      </c>
      <c r="AP6" s="90">
        <f t="shared" si="3"/>
        <v>3.91</v>
      </c>
      <c r="AQ6" s="90">
        <f t="shared" si="3"/>
        <v>3.56</v>
      </c>
      <c r="AR6" s="90">
        <f t="shared" si="3"/>
        <v>1.03</v>
      </c>
      <c r="AS6" s="84" t="str">
        <f>IF(AS7="","",IF(AS7="-","【-】","【"&amp;SUBSTITUTE(TEXT(AS7,"#,##0.00"),"-","△")&amp;"】"))</f>
        <v>【1.05】</v>
      </c>
      <c r="AT6" s="90">
        <f t="shared" ref="AT6:BC6" si="4">IF(AT7="",NA(),AT7)</f>
        <v>243.17</v>
      </c>
      <c r="AU6" s="90">
        <f t="shared" si="4"/>
        <v>159.68</v>
      </c>
      <c r="AV6" s="90">
        <f t="shared" si="4"/>
        <v>153.28</v>
      </c>
      <c r="AW6" s="90">
        <f t="shared" si="4"/>
        <v>141.19999999999999</v>
      </c>
      <c r="AX6" s="90">
        <f t="shared" si="4"/>
        <v>84.47</v>
      </c>
      <c r="AY6" s="90">
        <f t="shared" si="4"/>
        <v>382.09</v>
      </c>
      <c r="AZ6" s="90">
        <f t="shared" si="4"/>
        <v>371.31</v>
      </c>
      <c r="BA6" s="90">
        <f t="shared" si="4"/>
        <v>377.63</v>
      </c>
      <c r="BB6" s="90">
        <f t="shared" si="4"/>
        <v>357.34</v>
      </c>
      <c r="BC6" s="90">
        <f t="shared" si="4"/>
        <v>349.83</v>
      </c>
      <c r="BD6" s="84" t="str">
        <f>IF(BD7="","",IF(BD7="-","【-】","【"&amp;SUBSTITUTE(TEXT(BD7,"#,##0.00"),"-","△")&amp;"】"))</f>
        <v>【261.93】</v>
      </c>
      <c r="BE6" s="90">
        <f t="shared" ref="BE6:BN6" si="5">IF(BE7="",NA(),BE7)</f>
        <v>730.85</v>
      </c>
      <c r="BF6" s="90">
        <f t="shared" si="5"/>
        <v>695.83</v>
      </c>
      <c r="BG6" s="90">
        <f t="shared" si="5"/>
        <v>658.46</v>
      </c>
      <c r="BH6" s="90">
        <f t="shared" si="5"/>
        <v>679.59</v>
      </c>
      <c r="BI6" s="90">
        <f t="shared" si="5"/>
        <v>636.54</v>
      </c>
      <c r="BJ6" s="90">
        <f t="shared" si="5"/>
        <v>385.06</v>
      </c>
      <c r="BK6" s="90">
        <f t="shared" si="5"/>
        <v>373.09</v>
      </c>
      <c r="BL6" s="90">
        <f t="shared" si="5"/>
        <v>364.71</v>
      </c>
      <c r="BM6" s="90">
        <f t="shared" si="5"/>
        <v>373.69</v>
      </c>
      <c r="BN6" s="90">
        <f t="shared" si="5"/>
        <v>314.87</v>
      </c>
      <c r="BO6" s="84" t="str">
        <f>IF(BO7="","",IF(BO7="-","【-】","【"&amp;SUBSTITUTE(TEXT(BO7,"#,##0.00"),"-","△")&amp;"】"))</f>
        <v>【270.46】</v>
      </c>
      <c r="BP6" s="90">
        <f t="shared" ref="BP6:BY6" si="6">IF(BP7="",NA(),BP7)</f>
        <v>116.52</v>
      </c>
      <c r="BQ6" s="90">
        <f t="shared" si="6"/>
        <v>70.260000000000005</v>
      </c>
      <c r="BR6" s="90">
        <f t="shared" si="6"/>
        <v>75.39</v>
      </c>
      <c r="BS6" s="90">
        <f t="shared" si="6"/>
        <v>87.11</v>
      </c>
      <c r="BT6" s="90">
        <f t="shared" si="6"/>
        <v>92.6</v>
      </c>
      <c r="BU6" s="90">
        <f t="shared" si="6"/>
        <v>99.07</v>
      </c>
      <c r="BV6" s="90">
        <f t="shared" si="6"/>
        <v>99.99</v>
      </c>
      <c r="BW6" s="90">
        <f t="shared" si="6"/>
        <v>100.65</v>
      </c>
      <c r="BX6" s="90">
        <f t="shared" si="6"/>
        <v>99.87</v>
      </c>
      <c r="BY6" s="90">
        <f t="shared" si="6"/>
        <v>103.54</v>
      </c>
      <c r="BZ6" s="84" t="str">
        <f>IF(BZ7="","",IF(BZ7="-","【-】","【"&amp;SUBSTITUTE(TEXT(BZ7,"#,##0.00"),"-","△")&amp;"】"))</f>
        <v>【103.91】</v>
      </c>
      <c r="CA6" s="90">
        <f t="shared" ref="CA6:CJ6" si="7">IF(CA7="",NA(),CA7)</f>
        <v>90.36</v>
      </c>
      <c r="CB6" s="90">
        <f t="shared" si="7"/>
        <v>150.24</v>
      </c>
      <c r="CC6" s="90">
        <f t="shared" si="7"/>
        <v>140.05000000000001</v>
      </c>
      <c r="CD6" s="90">
        <f t="shared" si="7"/>
        <v>121.65</v>
      </c>
      <c r="CE6" s="90">
        <f t="shared" si="7"/>
        <v>120.35</v>
      </c>
      <c r="CF6" s="90">
        <f t="shared" si="7"/>
        <v>173.03</v>
      </c>
      <c r="CG6" s="90">
        <f t="shared" si="7"/>
        <v>171.15</v>
      </c>
      <c r="CH6" s="90">
        <f t="shared" si="7"/>
        <v>170.19</v>
      </c>
      <c r="CI6" s="90">
        <f t="shared" si="7"/>
        <v>171.81</v>
      </c>
      <c r="CJ6" s="90">
        <f t="shared" si="7"/>
        <v>167.46</v>
      </c>
      <c r="CK6" s="84" t="str">
        <f>IF(CK7="","",IF(CK7="-","【-】","【"&amp;SUBSTITUTE(TEXT(CK7,"#,##0.00"),"-","△")&amp;"】"))</f>
        <v>【167.11】</v>
      </c>
      <c r="CL6" s="90">
        <f t="shared" ref="CL6:CU6" si="8">IF(CL7="",NA(),CL7)</f>
        <v>50.09</v>
      </c>
      <c r="CM6" s="90">
        <f t="shared" si="8"/>
        <v>49.45</v>
      </c>
      <c r="CN6" s="90">
        <f t="shared" si="8"/>
        <v>72.34</v>
      </c>
      <c r="CO6" s="90">
        <f t="shared" si="8"/>
        <v>49.58</v>
      </c>
      <c r="CP6" s="90">
        <f t="shared" si="8"/>
        <v>48.76</v>
      </c>
      <c r="CQ6" s="90">
        <f t="shared" si="8"/>
        <v>58.58</v>
      </c>
      <c r="CR6" s="90">
        <f t="shared" si="8"/>
        <v>58.53</v>
      </c>
      <c r="CS6" s="90">
        <f t="shared" si="8"/>
        <v>59.01</v>
      </c>
      <c r="CT6" s="90">
        <f t="shared" si="8"/>
        <v>60.03</v>
      </c>
      <c r="CU6" s="90">
        <f t="shared" si="8"/>
        <v>59.46</v>
      </c>
      <c r="CV6" s="84" t="str">
        <f>IF(CV7="","",IF(CV7="-","【-】","【"&amp;SUBSTITUTE(TEXT(CV7,"#,##0.00"),"-","△")&amp;"】"))</f>
        <v>【60.27】</v>
      </c>
      <c r="CW6" s="90">
        <f t="shared" ref="CW6:DF6" si="9">IF(CW7="",NA(),CW7)</f>
        <v>91.06</v>
      </c>
      <c r="CX6" s="90">
        <f t="shared" si="9"/>
        <v>90.98</v>
      </c>
      <c r="CY6" s="90">
        <f t="shared" si="9"/>
        <v>92.62</v>
      </c>
      <c r="CZ6" s="90">
        <f t="shared" si="9"/>
        <v>90.11</v>
      </c>
      <c r="DA6" s="90">
        <f t="shared" si="9"/>
        <v>93.27</v>
      </c>
      <c r="DB6" s="90">
        <f t="shared" si="9"/>
        <v>85.23</v>
      </c>
      <c r="DC6" s="90">
        <f t="shared" si="9"/>
        <v>85.26</v>
      </c>
      <c r="DD6" s="90">
        <f t="shared" si="9"/>
        <v>85.37</v>
      </c>
      <c r="DE6" s="90">
        <f t="shared" si="9"/>
        <v>84.81</v>
      </c>
      <c r="DF6" s="90">
        <f t="shared" si="9"/>
        <v>87.41</v>
      </c>
      <c r="DG6" s="84" t="str">
        <f>IF(DG7="","",IF(DG7="-","【-】","【"&amp;SUBSTITUTE(TEXT(DG7,"#,##0.00"),"-","△")&amp;"】"))</f>
        <v>【89.92】</v>
      </c>
      <c r="DH6" s="90">
        <f t="shared" ref="DH6:DQ6" si="10">IF(DH7="",NA(),DH7)</f>
        <v>47.27</v>
      </c>
      <c r="DI6" s="90">
        <f t="shared" si="10"/>
        <v>49.07</v>
      </c>
      <c r="DJ6" s="90">
        <f t="shared" si="10"/>
        <v>50.51</v>
      </c>
      <c r="DK6" s="90">
        <f t="shared" si="10"/>
        <v>52.22</v>
      </c>
      <c r="DL6" s="90">
        <f t="shared" si="10"/>
        <v>52.43</v>
      </c>
      <c r="DM6" s="90">
        <f t="shared" si="10"/>
        <v>44.31</v>
      </c>
      <c r="DN6" s="90">
        <f t="shared" si="10"/>
        <v>45.75</v>
      </c>
      <c r="DO6" s="90">
        <f t="shared" si="10"/>
        <v>46.9</v>
      </c>
      <c r="DP6" s="90">
        <f t="shared" si="10"/>
        <v>47.28</v>
      </c>
      <c r="DQ6" s="90">
        <f t="shared" si="10"/>
        <v>47.62</v>
      </c>
      <c r="DR6" s="84" t="str">
        <f>IF(DR7="","",IF(DR7="-","【-】","【"&amp;SUBSTITUTE(TEXT(DR7,"#,##0.00"),"-","△")&amp;"】"))</f>
        <v>【48.85】</v>
      </c>
      <c r="DS6" s="90">
        <f t="shared" ref="DS6:EB6" si="11">IF(DS7="",NA(),DS7)</f>
        <v>2.0699999999999998</v>
      </c>
      <c r="DT6" s="90">
        <f t="shared" si="11"/>
        <v>1.67</v>
      </c>
      <c r="DU6" s="90">
        <f t="shared" si="11"/>
        <v>2.48</v>
      </c>
      <c r="DV6" s="90">
        <f t="shared" si="11"/>
        <v>2.06</v>
      </c>
      <c r="DW6" s="90">
        <f t="shared" si="11"/>
        <v>1.98</v>
      </c>
      <c r="DX6" s="90">
        <f t="shared" si="11"/>
        <v>10.09</v>
      </c>
      <c r="DY6" s="90">
        <f t="shared" si="11"/>
        <v>10.54</v>
      </c>
      <c r="DZ6" s="90">
        <f t="shared" si="11"/>
        <v>12.03</v>
      </c>
      <c r="EA6" s="90">
        <f t="shared" si="11"/>
        <v>12.19</v>
      </c>
      <c r="EB6" s="90">
        <f t="shared" si="11"/>
        <v>16.27</v>
      </c>
      <c r="EC6" s="84" t="str">
        <f>IF(EC7="","",IF(EC7="-","【-】","【"&amp;SUBSTITUTE(TEXT(EC7,"#,##0.00"),"-","△")&amp;"】"))</f>
        <v>【17.80】</v>
      </c>
      <c r="ED6" s="90">
        <f t="shared" ref="ED6:EM6" si="12">IF(ED7="",NA(),ED7)</f>
        <v>0.21</v>
      </c>
      <c r="EE6" s="90">
        <f t="shared" si="12"/>
        <v>0.37</v>
      </c>
      <c r="EF6" s="90">
        <f t="shared" si="12"/>
        <v>0.18</v>
      </c>
      <c r="EG6" s="90">
        <f t="shared" si="12"/>
        <v>0.43</v>
      </c>
      <c r="EH6" s="90">
        <f t="shared" si="12"/>
        <v>0.53</v>
      </c>
      <c r="EI6" s="90">
        <f t="shared" si="12"/>
        <v>0.6</v>
      </c>
      <c r="EJ6" s="90">
        <f t="shared" si="12"/>
        <v>0.56000000000000005</v>
      </c>
      <c r="EK6" s="90">
        <f t="shared" si="12"/>
        <v>0.61</v>
      </c>
      <c r="EL6" s="90">
        <f t="shared" si="12"/>
        <v>0.51</v>
      </c>
      <c r="EM6" s="90">
        <f t="shared" si="12"/>
        <v>0.63</v>
      </c>
      <c r="EN6" s="84" t="str">
        <f>IF(EN7="","",IF(EN7="-","【-】","【"&amp;SUBSTITUTE(TEXT(EN7,"#,##0.00"),"-","△")&amp;"】"))</f>
        <v>【0.70】</v>
      </c>
    </row>
    <row r="7" spans="1:144" s="69" customFormat="1">
      <c r="A7" s="70"/>
      <c r="B7" s="76">
        <v>2018</v>
      </c>
      <c r="C7" s="76">
        <v>172111</v>
      </c>
      <c r="D7" s="76">
        <v>46</v>
      </c>
      <c r="E7" s="76">
        <v>1</v>
      </c>
      <c r="F7" s="76">
        <v>0</v>
      </c>
      <c r="G7" s="76">
        <v>1</v>
      </c>
      <c r="H7" s="76" t="s">
        <v>94</v>
      </c>
      <c r="I7" s="76" t="s">
        <v>95</v>
      </c>
      <c r="J7" s="76" t="s">
        <v>96</v>
      </c>
      <c r="K7" s="76" t="s">
        <v>97</v>
      </c>
      <c r="L7" s="76" t="s">
        <v>60</v>
      </c>
      <c r="M7" s="76" t="s">
        <v>16</v>
      </c>
      <c r="N7" s="85" t="s">
        <v>98</v>
      </c>
      <c r="O7" s="85">
        <v>47.02</v>
      </c>
      <c r="P7" s="85">
        <v>99.85</v>
      </c>
      <c r="Q7" s="85">
        <v>2527</v>
      </c>
      <c r="R7" s="85">
        <v>50306</v>
      </c>
      <c r="S7" s="85">
        <v>84.14</v>
      </c>
      <c r="T7" s="85">
        <v>597.88</v>
      </c>
      <c r="U7" s="85">
        <v>50059</v>
      </c>
      <c r="V7" s="85">
        <v>51.55</v>
      </c>
      <c r="W7" s="85">
        <v>971.08</v>
      </c>
      <c r="X7" s="85">
        <v>117.12</v>
      </c>
      <c r="Y7" s="85">
        <v>99.63</v>
      </c>
      <c r="Z7" s="85">
        <v>111.71</v>
      </c>
      <c r="AA7" s="85">
        <v>113.29</v>
      </c>
      <c r="AB7" s="85">
        <v>112.96</v>
      </c>
      <c r="AC7" s="85">
        <v>109.04</v>
      </c>
      <c r="AD7" s="85">
        <v>109.64</v>
      </c>
      <c r="AE7" s="85">
        <v>110.95</v>
      </c>
      <c r="AF7" s="85">
        <v>110.68</v>
      </c>
      <c r="AG7" s="85">
        <v>111.44</v>
      </c>
      <c r="AH7" s="85">
        <v>112.83</v>
      </c>
      <c r="AI7" s="85">
        <v>0</v>
      </c>
      <c r="AJ7" s="85">
        <v>0</v>
      </c>
      <c r="AK7" s="85">
        <v>0</v>
      </c>
      <c r="AL7" s="85">
        <v>0</v>
      </c>
      <c r="AM7" s="85">
        <v>0</v>
      </c>
      <c r="AN7" s="85">
        <v>3.77</v>
      </c>
      <c r="AO7" s="85">
        <v>3.62</v>
      </c>
      <c r="AP7" s="85">
        <v>3.91</v>
      </c>
      <c r="AQ7" s="85">
        <v>3.56</v>
      </c>
      <c r="AR7" s="85">
        <v>1.03</v>
      </c>
      <c r="AS7" s="85">
        <v>1.05</v>
      </c>
      <c r="AT7" s="85">
        <v>243.17</v>
      </c>
      <c r="AU7" s="85">
        <v>159.68</v>
      </c>
      <c r="AV7" s="85">
        <v>153.28</v>
      </c>
      <c r="AW7" s="85">
        <v>141.19999999999999</v>
      </c>
      <c r="AX7" s="85">
        <v>84.47</v>
      </c>
      <c r="AY7" s="85">
        <v>382.09</v>
      </c>
      <c r="AZ7" s="85">
        <v>371.31</v>
      </c>
      <c r="BA7" s="85">
        <v>377.63</v>
      </c>
      <c r="BB7" s="85">
        <v>357.34</v>
      </c>
      <c r="BC7" s="85">
        <v>349.83</v>
      </c>
      <c r="BD7" s="85">
        <v>261.93</v>
      </c>
      <c r="BE7" s="85">
        <v>730.85</v>
      </c>
      <c r="BF7" s="85">
        <v>695.83</v>
      </c>
      <c r="BG7" s="85">
        <v>658.46</v>
      </c>
      <c r="BH7" s="85">
        <v>679.59</v>
      </c>
      <c r="BI7" s="85">
        <v>636.54</v>
      </c>
      <c r="BJ7" s="85">
        <v>385.06</v>
      </c>
      <c r="BK7" s="85">
        <v>373.09</v>
      </c>
      <c r="BL7" s="85">
        <v>364.71</v>
      </c>
      <c r="BM7" s="85">
        <v>373.69</v>
      </c>
      <c r="BN7" s="85">
        <v>314.87</v>
      </c>
      <c r="BO7" s="85">
        <v>270.45999999999998</v>
      </c>
      <c r="BP7" s="85">
        <v>116.52</v>
      </c>
      <c r="BQ7" s="85">
        <v>70.260000000000005</v>
      </c>
      <c r="BR7" s="85">
        <v>75.39</v>
      </c>
      <c r="BS7" s="85">
        <v>87.11</v>
      </c>
      <c r="BT7" s="85">
        <v>92.6</v>
      </c>
      <c r="BU7" s="85">
        <v>99.07</v>
      </c>
      <c r="BV7" s="85">
        <v>99.99</v>
      </c>
      <c r="BW7" s="85">
        <v>100.65</v>
      </c>
      <c r="BX7" s="85">
        <v>99.87</v>
      </c>
      <c r="BY7" s="85">
        <v>103.54</v>
      </c>
      <c r="BZ7" s="85">
        <v>103.91</v>
      </c>
      <c r="CA7" s="85">
        <v>90.36</v>
      </c>
      <c r="CB7" s="85">
        <v>150.24</v>
      </c>
      <c r="CC7" s="85">
        <v>140.05000000000001</v>
      </c>
      <c r="CD7" s="85">
        <v>121.65</v>
      </c>
      <c r="CE7" s="85">
        <v>120.35</v>
      </c>
      <c r="CF7" s="85">
        <v>173.03</v>
      </c>
      <c r="CG7" s="85">
        <v>171.15</v>
      </c>
      <c r="CH7" s="85">
        <v>170.19</v>
      </c>
      <c r="CI7" s="85">
        <v>171.81</v>
      </c>
      <c r="CJ7" s="85">
        <v>167.46</v>
      </c>
      <c r="CK7" s="85">
        <v>167.11</v>
      </c>
      <c r="CL7" s="85">
        <v>50.09</v>
      </c>
      <c r="CM7" s="85">
        <v>49.45</v>
      </c>
      <c r="CN7" s="85">
        <v>72.34</v>
      </c>
      <c r="CO7" s="85">
        <v>49.58</v>
      </c>
      <c r="CP7" s="85">
        <v>48.76</v>
      </c>
      <c r="CQ7" s="85">
        <v>58.58</v>
      </c>
      <c r="CR7" s="85">
        <v>58.53</v>
      </c>
      <c r="CS7" s="85">
        <v>59.01</v>
      </c>
      <c r="CT7" s="85">
        <v>60.03</v>
      </c>
      <c r="CU7" s="85">
        <v>59.46</v>
      </c>
      <c r="CV7" s="85">
        <v>60.27</v>
      </c>
      <c r="CW7" s="85">
        <v>91.06</v>
      </c>
      <c r="CX7" s="85">
        <v>90.98</v>
      </c>
      <c r="CY7" s="85">
        <v>92.62</v>
      </c>
      <c r="CZ7" s="85">
        <v>90.11</v>
      </c>
      <c r="DA7" s="85">
        <v>93.27</v>
      </c>
      <c r="DB7" s="85">
        <v>85.23</v>
      </c>
      <c r="DC7" s="85">
        <v>85.26</v>
      </c>
      <c r="DD7" s="85">
        <v>85.37</v>
      </c>
      <c r="DE7" s="85">
        <v>84.81</v>
      </c>
      <c r="DF7" s="85">
        <v>87.41</v>
      </c>
      <c r="DG7" s="85">
        <v>89.92</v>
      </c>
      <c r="DH7" s="85">
        <v>47.27</v>
      </c>
      <c r="DI7" s="85">
        <v>49.07</v>
      </c>
      <c r="DJ7" s="85">
        <v>50.51</v>
      </c>
      <c r="DK7" s="85">
        <v>52.22</v>
      </c>
      <c r="DL7" s="85">
        <v>52.43</v>
      </c>
      <c r="DM7" s="85">
        <v>44.31</v>
      </c>
      <c r="DN7" s="85">
        <v>45.75</v>
      </c>
      <c r="DO7" s="85">
        <v>46.9</v>
      </c>
      <c r="DP7" s="85">
        <v>47.28</v>
      </c>
      <c r="DQ7" s="85">
        <v>47.62</v>
      </c>
      <c r="DR7" s="85">
        <v>48.85</v>
      </c>
      <c r="DS7" s="85">
        <v>2.0699999999999998</v>
      </c>
      <c r="DT7" s="85">
        <v>1.67</v>
      </c>
      <c r="DU7" s="85">
        <v>2.48</v>
      </c>
      <c r="DV7" s="85">
        <v>2.06</v>
      </c>
      <c r="DW7" s="85">
        <v>1.98</v>
      </c>
      <c r="DX7" s="85">
        <v>10.09</v>
      </c>
      <c r="DY7" s="85">
        <v>10.54</v>
      </c>
      <c r="DZ7" s="85">
        <v>12.03</v>
      </c>
      <c r="EA7" s="85">
        <v>12.19</v>
      </c>
      <c r="EB7" s="85">
        <v>16.27</v>
      </c>
      <c r="EC7" s="85">
        <v>17.8</v>
      </c>
      <c r="ED7" s="85">
        <v>0.21</v>
      </c>
      <c r="EE7" s="85">
        <v>0.37</v>
      </c>
      <c r="EF7" s="85">
        <v>0.18</v>
      </c>
      <c r="EG7" s="85">
        <v>0.43</v>
      </c>
      <c r="EH7" s="85">
        <v>0.53</v>
      </c>
      <c r="EI7" s="85">
        <v>0.6</v>
      </c>
      <c r="EJ7" s="85">
        <v>0.56000000000000005</v>
      </c>
      <c r="EK7" s="85">
        <v>0.61</v>
      </c>
      <c r="EL7" s="85">
        <v>0.51</v>
      </c>
      <c r="EM7" s="85">
        <v>0.63</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99</v>
      </c>
      <c r="C9" s="71" t="s">
        <v>100</v>
      </c>
      <c r="D9" s="71" t="s">
        <v>101</v>
      </c>
      <c r="E9" s="71" t="s">
        <v>102</v>
      </c>
      <c r="F9" s="71" t="s">
        <v>103</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52</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566_GENDA</cp:lastModifiedBy>
  <dcterms:created xsi:type="dcterms:W3CDTF">2019-12-05T04:14:46Z</dcterms:created>
  <dcterms:modified xsi:type="dcterms:W3CDTF">2020-02-10T08:13:52Z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2020-02-10T08:13:52Z</vt:filetime>
  </property>
</Properties>
</file>