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Gm592BBwQbyJ1dp1NVDtTwYnLh7bVhEJuWHScClZiDmz28k4bR97LwF7taeFKmlnyjgYDBj3hrNBC8YkvpB6A==" workbookSaltValue="D3SStuw54JdeQHAByM+glg==" workbookSpinCount="100000" lockStructure="1"/>
  <bookViews>
    <workbookView xWindow="0" yWindow="0" windowWidth="11520" windowHeight="63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PT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V10" i="5"/>
  <c r="AF10" i="5"/>
  <c r="AJ10" i="5"/>
  <c r="AT10" i="5"/>
  <c r="BD10" i="5"/>
  <c r="BN10" i="5"/>
  <c r="BX10" i="5"/>
  <c r="CB10" i="5"/>
  <c r="CL10" i="5"/>
  <c r="CV10" i="5"/>
  <c r="DF10" i="5"/>
  <c r="DP10" i="5"/>
  <c r="DT10" i="5"/>
  <c r="ED10" i="5"/>
  <c r="BE10" i="5"/>
  <c r="CW10" i="5"/>
  <c r="X11" i="5"/>
  <c r="AR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<sst xmlns="http://schemas.openxmlformats.org/spreadsheetml/2006/main" count="262" uniqueCount="108">
  <si>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</si>
  <si>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</si>
  <si>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</si>
  <si>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</si>
  <si>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</si>
  <si>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</si>
  <si>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</si>
  <si>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</si>
  <si>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</si>
  <si>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</si>
  <si>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</si>
  <si>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</si>
  <si>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</si>
  <si>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</si>
  <si>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</si>
  <si>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</si>
  <si>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</si>
  <si>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</si>
  <si>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</si>
  <si>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</si>
  <si>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</si>
  <si>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</si>
  <si>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</si>
  <si>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</si>
  <si>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</si>
  <si>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</si>
  <si>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</si>
  <si>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</si>
  <si>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</si>
  <si>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</si>
  <si>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</si>
  <si>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</si>
  <si>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</si>
  <si>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</si>
  <si>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</si>
  <si>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</si>
  <si>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</si>
  <si>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</si>
  <si>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</si>
  <si>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</si>
  <si>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</si>
  <si>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</si>
  <si>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</si>
  <si>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</si>
  <si>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</si>
  <si>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</si>
  <si>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</si>
  <si>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</si>
  <si>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</si>
  <si>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</si>
  <si>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</si>
  <si>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</si>
  <si>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</si>
  <si>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</si>
  <si>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</si>
  <si>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</si>
  <si>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</si>
  <si>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</si>
  <si>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</si>
  <si>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</si>
  <si>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</si>
  <si>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</si>
  <si>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</si>
  <si>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</si>
  <si>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</si>
  <si>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</si>
  <si>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</si>
  <si>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</si>
  <si>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</si>
  <si>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</si>
  <si>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</si>
  <si>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</si>
  <si>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</si>
  <si>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</si>
  <si>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</si>
  <si>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</si>
  <si>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</si>
  <si>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</si>
  <si>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</si>
  <si>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</si>
  <si>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</si>
  <si>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</si>
  <si>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</si>
  <si>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</si>
  <si>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</si>
  <si>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</si>
  <si>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</si>
  <si>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</si>
  <si>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</si>
  <si>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172111</t>
  </si>
  <si>
    <t>46</t>
  </si>
  <si>
    <t>02</t>
  </si>
  <si>
    <t>0</t>
  </si>
  <si>
    <t>000</t>
  </si>
  <si>
    <t>石川県　能美市</t>
  </si>
  <si>
    <t>法適用</t>
  </si>
  <si>
    <t>工業用水道事業</t>
  </si>
  <si>
    <t>中規模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</si>
  <si>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</si>
  <si>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</si>
  <si>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</si>
  <si>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</si>
  <si>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</si>
  <si>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</si>
  <si>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非設置</t>
    <rPh sb="0" eb="1">
      <t>ヒ</t>
    </rPh>
    <rPh sb="1" eb="3">
      <t>セッチ</t>
    </rPh>
    <phoneticPr fontId="5"/>
  </si>
  <si>
    <t>　手取川扇状地の豊富な地下水を資源として旧町時代からの企業誘致により石川県下最大の工業用水道事業として合計で４セグメント事業が存在している。このため、積極的な設備投資と企業の生産活動支援が行われてきた結果、企業債残高対給水収益比率は類似団体平均を大きく上回っている。
　経常収支比率は類似団体平均をやや下回ってはいるものの100％以上であり、累積欠損金もないことから健全な経営が図られているが、平成27年に生じた地下水低下により安定供給のための設備投資が行われ、費用の一部を一般会計からの繰入金で賄っている状況である。
　供給先企業は、化学、電子、繊維、金属分野における業界大手のトップメーカーであるが、その分、グローバル経済の影響を受けやすく初期の施設整備に対する利用率や契約率が伸び悩んでいる。</t>
    <rPh sb="1" eb="3">
      <t>テドリ</t>
    </rPh>
    <rPh sb="3" eb="4">
      <t>カワ</t>
    </rPh>
    <rPh sb="4" eb="7">
      <t>センジョウチ</t>
    </rPh>
    <rPh sb="8" eb="10">
      <t>ホウフ</t>
    </rPh>
    <rPh sb="11" eb="14">
      <t>チカスイ</t>
    </rPh>
    <rPh sb="15" eb="17">
      <t>シゲン</t>
    </rPh>
    <rPh sb="20" eb="22">
      <t>キュウチョウ</t>
    </rPh>
    <rPh sb="22" eb="24">
      <t>ジダイ</t>
    </rPh>
    <rPh sb="27" eb="29">
      <t>キギョウ</t>
    </rPh>
    <rPh sb="29" eb="31">
      <t>ユウチ</t>
    </rPh>
    <rPh sb="51" eb="53">
      <t>ゴウケイ</t>
    </rPh>
    <rPh sb="60" eb="62">
      <t>ジギョウ</t>
    </rPh>
    <rPh sb="63" eb="65">
      <t>ソンザイ</t>
    </rPh>
    <rPh sb="75" eb="78">
      <t>セッキョクテキ</t>
    </rPh>
    <rPh sb="79" eb="81">
      <t>セツビ</t>
    </rPh>
    <rPh sb="81" eb="83">
      <t>トウシ</t>
    </rPh>
    <rPh sb="84" eb="86">
      <t>キギョウ</t>
    </rPh>
    <rPh sb="87" eb="89">
      <t>セイサン</t>
    </rPh>
    <rPh sb="89" eb="91">
      <t>カツドウ</t>
    </rPh>
    <rPh sb="91" eb="93">
      <t>シエン</t>
    </rPh>
    <rPh sb="94" eb="95">
      <t>オコナ</t>
    </rPh>
    <rPh sb="100" eb="102">
      <t>ケッカ</t>
    </rPh>
    <rPh sb="103" eb="105">
      <t>キギョウ</t>
    </rPh>
    <rPh sb="105" eb="106">
      <t>サイ</t>
    </rPh>
    <rPh sb="106" eb="108">
      <t>ザンダカ</t>
    </rPh>
    <rPh sb="108" eb="109">
      <t>タイ</t>
    </rPh>
    <rPh sb="109" eb="111">
      <t>キュウスイ</t>
    </rPh>
    <rPh sb="111" eb="113">
      <t>シュウエキ</t>
    </rPh>
    <rPh sb="113" eb="115">
      <t>ヒリツ</t>
    </rPh>
    <rPh sb="116" eb="118">
      <t>ルイジ</t>
    </rPh>
    <rPh sb="118" eb="120">
      <t>ダンタイ</t>
    </rPh>
    <rPh sb="120" eb="122">
      <t>ヘイキン</t>
    </rPh>
    <rPh sb="123" eb="124">
      <t>オオ</t>
    </rPh>
    <rPh sb="126" eb="128">
      <t>ウワマワ</t>
    </rPh>
    <rPh sb="135" eb="137">
      <t>ケイジョウ</t>
    </rPh>
    <rPh sb="137" eb="139">
      <t>シュウシ</t>
    </rPh>
    <rPh sb="139" eb="141">
      <t>ヒリツ</t>
    </rPh>
    <rPh sb="142" eb="144">
      <t>ルイジ</t>
    </rPh>
    <rPh sb="144" eb="146">
      <t>ダンタイ</t>
    </rPh>
    <rPh sb="146" eb="148">
      <t>ヘイキン</t>
    </rPh>
    <rPh sb="151" eb="153">
      <t>シタマワ</t>
    </rPh>
    <rPh sb="165" eb="167">
      <t>イジョウ</t>
    </rPh>
    <rPh sb="171" eb="173">
      <t>ルイセキ</t>
    </rPh>
    <rPh sb="173" eb="176">
      <t>ケッソンキン</t>
    </rPh>
    <rPh sb="183" eb="185">
      <t>ケンゼン</t>
    </rPh>
    <rPh sb="186" eb="188">
      <t>ケイエイ</t>
    </rPh>
    <rPh sb="189" eb="190">
      <t>ハカ</t>
    </rPh>
    <rPh sb="197" eb="199">
      <t>ヘイセイ</t>
    </rPh>
    <rPh sb="201" eb="202">
      <t>ネン</t>
    </rPh>
    <rPh sb="203" eb="204">
      <t>ショウ</t>
    </rPh>
    <rPh sb="206" eb="209">
      <t>チカスイ</t>
    </rPh>
    <rPh sb="209" eb="211">
      <t>テイカ</t>
    </rPh>
    <rPh sb="214" eb="216">
      <t>アンテイ</t>
    </rPh>
    <rPh sb="216" eb="218">
      <t>キョウキュウ</t>
    </rPh>
    <rPh sb="222" eb="224">
      <t>セツビ</t>
    </rPh>
    <rPh sb="224" eb="226">
      <t>トウシ</t>
    </rPh>
    <rPh sb="227" eb="228">
      <t>オコナ</t>
    </rPh>
    <rPh sb="231" eb="233">
      <t>ヒヨウ</t>
    </rPh>
    <rPh sb="234" eb="236">
      <t>イチブ</t>
    </rPh>
    <rPh sb="237" eb="239">
      <t>イッパン</t>
    </rPh>
    <rPh sb="239" eb="241">
      <t>カイケイ</t>
    </rPh>
    <rPh sb="244" eb="246">
      <t>クリイレ</t>
    </rPh>
    <rPh sb="246" eb="247">
      <t>キン</t>
    </rPh>
    <rPh sb="248" eb="249">
      <t>マカナ</t>
    </rPh>
    <rPh sb="253" eb="255">
      <t>ジョウキョウ</t>
    </rPh>
    <rPh sb="261" eb="263">
      <t>キョウキュウ</t>
    </rPh>
    <rPh sb="263" eb="264">
      <t>サキ</t>
    </rPh>
    <rPh sb="264" eb="266">
      <t>キギョウ</t>
    </rPh>
    <rPh sb="268" eb="270">
      <t>カガク</t>
    </rPh>
    <rPh sb="271" eb="273">
      <t>デンシ</t>
    </rPh>
    <rPh sb="274" eb="276">
      <t>センイ</t>
    </rPh>
    <rPh sb="277" eb="279">
      <t>キンゾク</t>
    </rPh>
    <rPh sb="279" eb="281">
      <t>ブンヤ</t>
    </rPh>
    <rPh sb="285" eb="287">
      <t>ギョウカイ</t>
    </rPh>
    <rPh sb="287" eb="289">
      <t>オオテ</t>
    </rPh>
    <rPh sb="304" eb="305">
      <t>ブン</t>
    </rPh>
    <rPh sb="311" eb="313">
      <t>ケイザイ</t>
    </rPh>
    <rPh sb="314" eb="316">
      <t>エイキョウ</t>
    </rPh>
    <rPh sb="317" eb="318">
      <t>ウ</t>
    </rPh>
    <rPh sb="322" eb="324">
      <t>ショキ</t>
    </rPh>
    <rPh sb="325" eb="327">
      <t>シセツ</t>
    </rPh>
    <rPh sb="327" eb="329">
      <t>セイビ</t>
    </rPh>
    <rPh sb="330" eb="331">
      <t>タイ</t>
    </rPh>
    <rPh sb="333" eb="335">
      <t>リヨウ</t>
    </rPh>
    <rPh sb="335" eb="336">
      <t>リツ</t>
    </rPh>
    <rPh sb="337" eb="340">
      <t>ケイヤクリツ</t>
    </rPh>
    <rPh sb="341" eb="342">
      <t>ノ</t>
    </rPh>
    <rPh sb="343" eb="344">
      <t>ナヤ</t>
    </rPh>
    <phoneticPr fontId="23"/>
  </si>
  <si>
    <t>　有形固定資産減価償却率は類似団体平均より低いものの緩やかに老朽度合いは進行しており、今後はアセットマネジメント計画を事業セグメントごとに段階的に策定し、更新投資を計画的に行っていかなければならない。
　管路については、総管路延長の約50％を占める根上事業地区が布設から約15年の経過と比較的新しいが、辰口寺井事業地区では布設後35年を経過した管路が多く存在しており経年化率は今後、急激に上昇していくことが見込まれる。このため、施設の長寿命化を図りながら計画的な更新が必要である。</t>
    <rPh sb="1" eb="11">
      <t>ユウケイコテイシサンゲンカショウキャク</t>
    </rPh>
    <rPh sb="11" eb="12">
      <t>リツ</t>
    </rPh>
    <rPh sb="13" eb="15">
      <t>ルイジ</t>
    </rPh>
    <rPh sb="15" eb="17">
      <t>ダンタイ</t>
    </rPh>
    <rPh sb="17" eb="19">
      <t>ヘイキン</t>
    </rPh>
    <rPh sb="21" eb="22">
      <t>ヒク</t>
    </rPh>
    <rPh sb="26" eb="27">
      <t>ユル</t>
    </rPh>
    <rPh sb="30" eb="32">
      <t>ロウキュウ</t>
    </rPh>
    <rPh sb="32" eb="34">
      <t>ドア</t>
    </rPh>
    <rPh sb="36" eb="38">
      <t>シンコウ</t>
    </rPh>
    <rPh sb="43" eb="45">
      <t>コンゴ</t>
    </rPh>
    <rPh sb="56" eb="58">
      <t>ケイカク</t>
    </rPh>
    <rPh sb="59" eb="61">
      <t>ジギョウ</t>
    </rPh>
    <rPh sb="69" eb="72">
      <t>ダンカイテキ</t>
    </rPh>
    <rPh sb="73" eb="75">
      <t>サクテイ</t>
    </rPh>
    <rPh sb="77" eb="79">
      <t>コウシン</t>
    </rPh>
    <rPh sb="79" eb="81">
      <t>トウシ</t>
    </rPh>
    <rPh sb="82" eb="85">
      <t>ケイカクテキ</t>
    </rPh>
    <rPh sb="86" eb="87">
      <t>オコナ</t>
    </rPh>
    <rPh sb="102" eb="104">
      <t>カンロ</t>
    </rPh>
    <rPh sb="110" eb="111">
      <t>ソウ</t>
    </rPh>
    <rPh sb="111" eb="113">
      <t>カンロ</t>
    </rPh>
    <rPh sb="113" eb="115">
      <t>エンチョウ</t>
    </rPh>
    <rPh sb="116" eb="117">
      <t>ヤク</t>
    </rPh>
    <rPh sb="121" eb="122">
      <t>シ</t>
    </rPh>
    <rPh sb="124" eb="126">
      <t>ネカミ</t>
    </rPh>
    <rPh sb="126" eb="128">
      <t>ジギョウ</t>
    </rPh>
    <rPh sb="128" eb="129">
      <t>チ</t>
    </rPh>
    <rPh sb="129" eb="130">
      <t>ク</t>
    </rPh>
    <rPh sb="131" eb="133">
      <t>フセツ</t>
    </rPh>
    <rPh sb="135" eb="136">
      <t>ヤク</t>
    </rPh>
    <rPh sb="138" eb="139">
      <t>ネン</t>
    </rPh>
    <rPh sb="140" eb="142">
      <t>ケイカ</t>
    </rPh>
    <rPh sb="143" eb="146">
      <t>ヒカクテキ</t>
    </rPh>
    <rPh sb="146" eb="147">
      <t>アタラ</t>
    </rPh>
    <rPh sb="151" eb="153">
      <t>タツクチ</t>
    </rPh>
    <rPh sb="153" eb="155">
      <t>テライ</t>
    </rPh>
    <rPh sb="155" eb="157">
      <t>ジギョウ</t>
    </rPh>
    <rPh sb="157" eb="158">
      <t>チ</t>
    </rPh>
    <rPh sb="158" eb="159">
      <t>ク</t>
    </rPh>
    <rPh sb="161" eb="163">
      <t>フセツ</t>
    </rPh>
    <rPh sb="163" eb="164">
      <t>ゴ</t>
    </rPh>
    <rPh sb="166" eb="167">
      <t>ネン</t>
    </rPh>
    <rPh sb="168" eb="170">
      <t>ケイカ</t>
    </rPh>
    <rPh sb="172" eb="174">
      <t>カンロ</t>
    </rPh>
    <rPh sb="175" eb="176">
      <t>オオ</t>
    </rPh>
    <rPh sb="177" eb="179">
      <t>ソンザイ</t>
    </rPh>
    <rPh sb="183" eb="186">
      <t>ケイネンカ</t>
    </rPh>
    <rPh sb="186" eb="187">
      <t>リツ</t>
    </rPh>
    <rPh sb="188" eb="190">
      <t>コンゴ</t>
    </rPh>
    <rPh sb="191" eb="193">
      <t>キュウゲキ</t>
    </rPh>
    <rPh sb="194" eb="196">
      <t>ジョウショウ</t>
    </rPh>
    <rPh sb="203" eb="205">
      <t>ミコ</t>
    </rPh>
    <rPh sb="214" eb="216">
      <t>シセツ</t>
    </rPh>
    <rPh sb="217" eb="221">
      <t>チョウジュミョウカ</t>
    </rPh>
    <rPh sb="222" eb="223">
      <t>ハカ</t>
    </rPh>
    <rPh sb="227" eb="230">
      <t>ケイカクテキ</t>
    </rPh>
    <rPh sb="231" eb="233">
      <t>コウシン</t>
    </rPh>
    <rPh sb="234" eb="236">
      <t>ヒツヨウ</t>
    </rPh>
    <phoneticPr fontId="23"/>
  </si>
  <si>
    <t>　収益性・安全性の観点からは経営は概ね健全ではあるが、一般会計からの繰入金に依存するところが大きい。
　地球規模での気候変動（温暖化）や世界経済の短期周期での大幅変動、日本国内における人口減少等々、成長が見込めない時代の中で企業債残高対給水収益比率は780％と極めて高く、施設・管路の老朽化にも対応していかなければならない。
　このことから、セグメントごとのアセットマネジメント計画を策定し、施設の長寿命化と更新を供給先企業の一層の理解を得ながら計画的に進め、独立採算による経営の健全化を目指していきたい。</t>
    <rPh sb="1" eb="4">
      <t>シュウエキセイ</t>
    </rPh>
    <rPh sb="5" eb="8">
      <t>アンゼンセイ</t>
    </rPh>
    <rPh sb="9" eb="11">
      <t>カンテン</t>
    </rPh>
    <rPh sb="14" eb="16">
      <t>ケイエイ</t>
    </rPh>
    <rPh sb="17" eb="18">
      <t>オオム</t>
    </rPh>
    <rPh sb="19" eb="21">
      <t>ケンゼン</t>
    </rPh>
    <rPh sb="27" eb="29">
      <t>イッパン</t>
    </rPh>
    <rPh sb="29" eb="31">
      <t>カイケイ</t>
    </rPh>
    <rPh sb="34" eb="36">
      <t>クリイレ</t>
    </rPh>
    <rPh sb="36" eb="37">
      <t>キン</t>
    </rPh>
    <rPh sb="38" eb="40">
      <t>イゾン</t>
    </rPh>
    <rPh sb="46" eb="47">
      <t>オオ</t>
    </rPh>
    <rPh sb="52" eb="54">
      <t>チキュウ</t>
    </rPh>
    <rPh sb="54" eb="56">
      <t>キボ</t>
    </rPh>
    <rPh sb="58" eb="60">
      <t>キコウ</t>
    </rPh>
    <rPh sb="60" eb="62">
      <t>ヘンドウ</t>
    </rPh>
    <rPh sb="63" eb="66">
      <t>オンダンカ</t>
    </rPh>
    <rPh sb="68" eb="70">
      <t>セカイ</t>
    </rPh>
    <rPh sb="70" eb="72">
      <t>ケイザイ</t>
    </rPh>
    <rPh sb="73" eb="75">
      <t>タンキ</t>
    </rPh>
    <rPh sb="75" eb="77">
      <t>シュウキ</t>
    </rPh>
    <rPh sb="79" eb="81">
      <t>オオハバ</t>
    </rPh>
    <rPh sb="81" eb="83">
      <t>ヘンドウ</t>
    </rPh>
    <rPh sb="84" eb="86">
      <t>ニホン</t>
    </rPh>
    <rPh sb="86" eb="88">
      <t>コクナイ</t>
    </rPh>
    <rPh sb="92" eb="94">
      <t>ジンコウ</t>
    </rPh>
    <rPh sb="94" eb="96">
      <t>ゲンショウ</t>
    </rPh>
    <rPh sb="96" eb="98">
      <t>トウトウ</t>
    </rPh>
    <rPh sb="99" eb="101">
      <t>セイチョウ</t>
    </rPh>
    <rPh sb="102" eb="104">
      <t>ミコ</t>
    </rPh>
    <rPh sb="107" eb="109">
      <t>ジダイ</t>
    </rPh>
    <rPh sb="110" eb="111">
      <t>ナカ</t>
    </rPh>
    <rPh sb="112" eb="114">
      <t>キギョウ</t>
    </rPh>
    <rPh sb="114" eb="115">
      <t>サイ</t>
    </rPh>
    <rPh sb="115" eb="117">
      <t>ザンダカ</t>
    </rPh>
    <rPh sb="117" eb="118">
      <t>タイ</t>
    </rPh>
    <rPh sb="118" eb="124">
      <t>キュウスイシュウエキヒリツ</t>
    </rPh>
    <rPh sb="130" eb="131">
      <t>キワ</t>
    </rPh>
    <rPh sb="133" eb="134">
      <t>タカ</t>
    </rPh>
    <rPh sb="136" eb="138">
      <t>シセツ</t>
    </rPh>
    <rPh sb="139" eb="141">
      <t>カンロ</t>
    </rPh>
    <rPh sb="142" eb="145">
      <t>ロウキュウカ</t>
    </rPh>
    <rPh sb="147" eb="149">
      <t>タイオウ</t>
    </rPh>
    <rPh sb="189" eb="191">
      <t>ケイカク</t>
    </rPh>
    <rPh sb="192" eb="194">
      <t>サクテイ</t>
    </rPh>
    <rPh sb="196" eb="198">
      <t>シセツ</t>
    </rPh>
    <rPh sb="199" eb="203">
      <t>チョウジュミョウカ</t>
    </rPh>
    <rPh sb="204" eb="206">
      <t>コウシン</t>
    </rPh>
    <rPh sb="223" eb="226">
      <t>ケイカクテキ</t>
    </rPh>
    <rPh sb="227" eb="228">
      <t>スス</t>
    </rPh>
    <rPh sb="230" eb="232">
      <t>ドクリツ</t>
    </rPh>
    <rPh sb="232" eb="234">
      <t>サイサン</t>
    </rPh>
    <rPh sb="237" eb="239">
      <t>ケイエイ</t>
    </rPh>
    <rPh sb="240" eb="243">
      <t>ケンゼンカ</t>
    </rPh>
    <rPh sb="244" eb="246">
      <t>メザ</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</si>
</sst>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43.45</c:v>
                </c:pt>
                <c:pt idx="1">
                  <c:v>46.63</c:v>
                </c:pt>
                <c:pt idx="2">
                  <c:v>49.85</c:v>
                </c:pt>
                <c:pt idx="3">
                  <c:v>48.48</c:v>
                </c:pt>
                <c:pt idx="4">
                  <c:v>47.65</c:v>
                </c:pt>
              </c:numCache>
            </c:numRef>
          </c:val>
          <c:extLst xmlns:c16r2="http://schemas.microsoft.com/office/drawing/2015/06/chart">
            <c:ext xmlns:c16="http://schemas.microsoft.com/office/drawing/2014/chart" uri="{C3380CC4-5D6E-409C-BE32-E72D297353CC}">
              <c16:uniqueId val="{00000000-1A09-4DF1-8C58-9DE8D1969DCE}"/>
            </c:ext>
          </c:extLst>
        </c:ser>
        <c:dLbls>
          <c:showLegendKey val="0"/>
          <c:showVal val="0"/>
          <c:showCatName val="0"/>
          <c:showSerName val="0"/>
          <c:showPercent val="0"/>
          <c:showBubbleSize val="0"/>
        </c:dLbls>
        <c:gapWidth val="150"/>
        <c:axId val="115341952"/>
        <c:axId val="11537689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xmlns:c16r2="http://schemas.microsoft.com/office/drawing/2015/06/chart">
            <c:ext xmlns:c16="http://schemas.microsoft.com/office/drawing/2014/chart" uri="{C3380CC4-5D6E-409C-BE32-E72D297353CC}">
              <c16:uniqueId val="{00000001-1A09-4DF1-8C58-9DE8D1969DCE}"/>
            </c:ext>
          </c:extLst>
        </c:ser>
        <c:dLbls>
          <c:showLegendKey val="0"/>
          <c:showVal val="0"/>
          <c:showCatName val="0"/>
          <c:showSerName val="0"/>
          <c:showPercent val="0"/>
          <c:showBubbleSize val="0"/>
        </c:dLbls>
        <c:marker val="1"/>
        <c:smooth val="0"/>
        <c:axId val="115341952"/>
        <c:axId val="115376896"/>
      </c:lineChart>
      <c:dateAx>
        <c:axId val="115341952"/>
        <c:scaling>
          <c:orientation val="minMax"/>
        </c:scaling>
        <c:delete val="1"/>
        <c:axPos val="b"/>
        <c:numFmt formatCode="ge" sourceLinked="1"/>
        <c:majorTickMark val="none"/>
        <c:minorTickMark val="none"/>
        <c:tickLblPos val="none"/>
        <c:crossAx val="115376896"/>
        <c:crosses val="autoZero"/>
        <c:auto val="1"/>
        <c:lblOffset val="100"/>
        <c:baseTimeUnit val="years"/>
      </c:dateAx>
      <c:valAx>
        <c:axId val="115376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5341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12.74</c:v>
                </c:pt>
                <c:pt idx="1">
                  <c:v>0</c:v>
                </c:pt>
                <c:pt idx="2">
                  <c:v>8.9</c:v>
                </c:pt>
                <c:pt idx="3">
                  <c:v>8.9</c:v>
                </c:pt>
                <c:pt idx="4">
                  <c:v>8.9</c:v>
                </c:pt>
              </c:numCache>
            </c:numRef>
          </c:val>
          <c:extLst xmlns:c16r2="http://schemas.microsoft.com/office/drawing/2015/06/chart">
            <c:ext xmlns:c16="http://schemas.microsoft.com/office/drawing/2014/chart" uri="{C3380CC4-5D6E-409C-BE32-E72D297353CC}">
              <c16:uniqueId val="{00000000-6A78-4EC2-98BE-51C019C4C21C}"/>
            </c:ext>
          </c:extLst>
        </c:ser>
        <c:dLbls>
          <c:showLegendKey val="0"/>
          <c:showVal val="0"/>
          <c:showCatName val="0"/>
          <c:showSerName val="0"/>
          <c:showPercent val="0"/>
          <c:showBubbleSize val="0"/>
        </c:dLbls>
        <c:gapWidth val="150"/>
        <c:axId val="118786688"/>
        <c:axId val="11879705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xmlns:c16r2="http://schemas.microsoft.com/office/drawing/2015/06/chart">
            <c:ext xmlns:c16="http://schemas.microsoft.com/office/drawing/2014/chart" uri="{C3380CC4-5D6E-409C-BE32-E72D297353CC}">
              <c16:uniqueId val="{00000001-6A78-4EC2-98BE-51C019C4C21C}"/>
            </c:ext>
          </c:extLst>
        </c:ser>
        <c:dLbls>
          <c:showLegendKey val="0"/>
          <c:showVal val="0"/>
          <c:showCatName val="0"/>
          <c:showSerName val="0"/>
          <c:showPercent val="0"/>
          <c:showBubbleSize val="0"/>
        </c:dLbls>
        <c:marker val="1"/>
        <c:smooth val="0"/>
        <c:axId val="118786688"/>
        <c:axId val="118797056"/>
      </c:lineChart>
      <c:dateAx>
        <c:axId val="118786688"/>
        <c:scaling>
          <c:orientation val="minMax"/>
        </c:scaling>
        <c:delete val="1"/>
        <c:axPos val="b"/>
        <c:numFmt formatCode="ge" sourceLinked="1"/>
        <c:majorTickMark val="none"/>
        <c:minorTickMark val="none"/>
        <c:tickLblPos val="none"/>
        <c:crossAx val="118797056"/>
        <c:crosses val="autoZero"/>
        <c:auto val="1"/>
        <c:lblOffset val="100"/>
        <c:baseTimeUnit val="years"/>
      </c:dateAx>
      <c:valAx>
        <c:axId val="118797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8786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17.940000000000001</c:v>
                </c:pt>
                <c:pt idx="3">
                  <c:v>0</c:v>
                </c:pt>
                <c:pt idx="4">
                  <c:v>0</c:v>
                </c:pt>
              </c:numCache>
            </c:numRef>
          </c:val>
          <c:extLst xmlns:c16r2="http://schemas.microsoft.com/office/drawing/2015/06/chart">
            <c:ext xmlns:c16="http://schemas.microsoft.com/office/drawing/2014/chart" uri="{C3380CC4-5D6E-409C-BE32-E72D297353CC}">
              <c16:uniqueId val="{00000000-128A-4D27-B168-C2ACBEEDA772}"/>
            </c:ext>
          </c:extLst>
        </c:ser>
        <c:dLbls>
          <c:showLegendKey val="0"/>
          <c:showVal val="0"/>
          <c:showCatName val="0"/>
          <c:showSerName val="0"/>
          <c:showPercent val="0"/>
          <c:showBubbleSize val="0"/>
        </c:dLbls>
        <c:gapWidth val="150"/>
        <c:axId val="120555776"/>
        <c:axId val="12056614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xmlns:c16r2="http://schemas.microsoft.com/office/drawing/2015/06/chart">
            <c:ext xmlns:c16="http://schemas.microsoft.com/office/drawing/2014/chart" uri="{C3380CC4-5D6E-409C-BE32-E72D297353CC}">
              <c16:uniqueId val="{00000001-128A-4D27-B168-C2ACBEEDA772}"/>
            </c:ext>
          </c:extLst>
        </c:ser>
        <c:dLbls>
          <c:showLegendKey val="0"/>
          <c:showVal val="0"/>
          <c:showCatName val="0"/>
          <c:showSerName val="0"/>
          <c:showPercent val="0"/>
          <c:showBubbleSize val="0"/>
        </c:dLbls>
        <c:marker val="1"/>
        <c:smooth val="0"/>
        <c:axId val="120555776"/>
        <c:axId val="120566144"/>
      </c:lineChart>
      <c:dateAx>
        <c:axId val="120555776"/>
        <c:scaling>
          <c:orientation val="minMax"/>
        </c:scaling>
        <c:delete val="1"/>
        <c:axPos val="b"/>
        <c:numFmt formatCode="ge" sourceLinked="1"/>
        <c:majorTickMark val="none"/>
        <c:minorTickMark val="none"/>
        <c:tickLblPos val="none"/>
        <c:crossAx val="120566144"/>
        <c:crosses val="autoZero"/>
        <c:auto val="1"/>
        <c:lblOffset val="100"/>
        <c:baseTimeUnit val="years"/>
      </c:dateAx>
      <c:valAx>
        <c:axId val="120566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555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282.63</c:v>
                </c:pt>
                <c:pt idx="1">
                  <c:v>305.8</c:v>
                </c:pt>
                <c:pt idx="2">
                  <c:v>230.5</c:v>
                </c:pt>
                <c:pt idx="3">
                  <c:v>290.64</c:v>
                </c:pt>
                <c:pt idx="4">
                  <c:v>362.07</c:v>
                </c:pt>
              </c:numCache>
            </c:numRef>
          </c:val>
          <c:extLst xmlns:c16r2="http://schemas.microsoft.com/office/drawing/2015/06/chart">
            <c:ext xmlns:c16="http://schemas.microsoft.com/office/drawing/2014/chart" uri="{C3380CC4-5D6E-409C-BE32-E72D297353CC}">
              <c16:uniqueId val="{00000000-B0F3-41F5-94BB-DF57423E0E9C}"/>
            </c:ext>
          </c:extLst>
        </c:ser>
        <c:dLbls>
          <c:showLegendKey val="0"/>
          <c:showVal val="0"/>
          <c:showCatName val="0"/>
          <c:showSerName val="0"/>
          <c:showPercent val="0"/>
          <c:showBubbleSize val="0"/>
        </c:dLbls>
        <c:gapWidth val="150"/>
        <c:axId val="120592256"/>
        <c:axId val="12059852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xmlns:c16r2="http://schemas.microsoft.com/office/drawing/2015/06/chart">
            <c:ext xmlns:c16="http://schemas.microsoft.com/office/drawing/2014/chart" uri="{C3380CC4-5D6E-409C-BE32-E72D297353CC}">
              <c16:uniqueId val="{00000001-B0F3-41F5-94BB-DF57423E0E9C}"/>
            </c:ext>
          </c:extLst>
        </c:ser>
        <c:dLbls>
          <c:showLegendKey val="0"/>
          <c:showVal val="0"/>
          <c:showCatName val="0"/>
          <c:showSerName val="0"/>
          <c:showPercent val="0"/>
          <c:showBubbleSize val="0"/>
        </c:dLbls>
        <c:marker val="1"/>
        <c:smooth val="0"/>
        <c:axId val="120592256"/>
        <c:axId val="120598528"/>
      </c:lineChart>
      <c:dateAx>
        <c:axId val="120592256"/>
        <c:scaling>
          <c:orientation val="minMax"/>
        </c:scaling>
        <c:delete val="1"/>
        <c:axPos val="b"/>
        <c:numFmt formatCode="ge" sourceLinked="1"/>
        <c:majorTickMark val="none"/>
        <c:minorTickMark val="none"/>
        <c:tickLblPos val="none"/>
        <c:crossAx val="120598528"/>
        <c:crosses val="autoZero"/>
        <c:auto val="1"/>
        <c:lblOffset val="100"/>
        <c:baseTimeUnit val="years"/>
      </c:dateAx>
      <c:valAx>
        <c:axId val="120598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5922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665.23</c:v>
                </c:pt>
                <c:pt idx="1">
                  <c:v>670.25</c:v>
                </c:pt>
                <c:pt idx="2">
                  <c:v>774.25</c:v>
                </c:pt>
                <c:pt idx="3">
                  <c:v>863.14</c:v>
                </c:pt>
                <c:pt idx="4">
                  <c:v>779.39</c:v>
                </c:pt>
              </c:numCache>
            </c:numRef>
          </c:val>
          <c:extLst xmlns:c16r2="http://schemas.microsoft.com/office/drawing/2015/06/chart">
            <c:ext xmlns:c16="http://schemas.microsoft.com/office/drawing/2014/chart" uri="{C3380CC4-5D6E-409C-BE32-E72D297353CC}">
              <c16:uniqueId val="{00000000-1A03-4F39-8EE2-CC60A163B8AB}"/>
            </c:ext>
          </c:extLst>
        </c:ser>
        <c:dLbls>
          <c:showLegendKey val="0"/>
          <c:showVal val="0"/>
          <c:showCatName val="0"/>
          <c:showSerName val="0"/>
          <c:showPercent val="0"/>
          <c:showBubbleSize val="0"/>
        </c:dLbls>
        <c:gapWidth val="150"/>
        <c:axId val="120649216"/>
        <c:axId val="12065113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xmlns:c16r2="http://schemas.microsoft.com/office/drawing/2015/06/chart">
            <c:ext xmlns:c16="http://schemas.microsoft.com/office/drawing/2014/chart" uri="{C3380CC4-5D6E-409C-BE32-E72D297353CC}">
              <c16:uniqueId val="{00000001-1A03-4F39-8EE2-CC60A163B8AB}"/>
            </c:ext>
          </c:extLst>
        </c:ser>
        <c:dLbls>
          <c:showLegendKey val="0"/>
          <c:showVal val="0"/>
          <c:showCatName val="0"/>
          <c:showSerName val="0"/>
          <c:showPercent val="0"/>
          <c:showBubbleSize val="0"/>
        </c:dLbls>
        <c:marker val="1"/>
        <c:smooth val="0"/>
        <c:axId val="120649216"/>
        <c:axId val="120651136"/>
      </c:lineChart>
      <c:dateAx>
        <c:axId val="120649216"/>
        <c:scaling>
          <c:orientation val="minMax"/>
        </c:scaling>
        <c:delete val="1"/>
        <c:axPos val="b"/>
        <c:numFmt formatCode="ge" sourceLinked="1"/>
        <c:majorTickMark val="none"/>
        <c:minorTickMark val="none"/>
        <c:tickLblPos val="none"/>
        <c:crossAx val="120651136"/>
        <c:crosses val="autoZero"/>
        <c:auto val="1"/>
        <c:lblOffset val="100"/>
        <c:baseTimeUnit val="years"/>
      </c:dateAx>
      <c:valAx>
        <c:axId val="120651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6492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105.65</c:v>
                </c:pt>
                <c:pt idx="1">
                  <c:v>107.35</c:v>
                </c:pt>
                <c:pt idx="2">
                  <c:v>108.35</c:v>
                </c:pt>
                <c:pt idx="3">
                  <c:v>95.57</c:v>
                </c:pt>
                <c:pt idx="4">
                  <c:v>96.28</c:v>
                </c:pt>
              </c:numCache>
            </c:numRef>
          </c:val>
          <c:extLst xmlns:c16r2="http://schemas.microsoft.com/office/drawing/2015/06/chart">
            <c:ext xmlns:c16="http://schemas.microsoft.com/office/drawing/2014/chart" uri="{C3380CC4-5D6E-409C-BE32-E72D297353CC}">
              <c16:uniqueId val="{00000000-CF44-4F7E-90C3-7041DD75CAC4}"/>
            </c:ext>
          </c:extLst>
        </c:ser>
        <c:dLbls>
          <c:showLegendKey val="0"/>
          <c:showVal val="0"/>
          <c:showCatName val="0"/>
          <c:showSerName val="0"/>
          <c:showPercent val="0"/>
          <c:showBubbleSize val="0"/>
        </c:dLbls>
        <c:gapWidth val="150"/>
        <c:axId val="120695808"/>
        <c:axId val="12070617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xmlns:c16r2="http://schemas.microsoft.com/office/drawing/2015/06/chart">
            <c:ext xmlns:c16="http://schemas.microsoft.com/office/drawing/2014/chart" uri="{C3380CC4-5D6E-409C-BE32-E72D297353CC}">
              <c16:uniqueId val="{00000001-CF44-4F7E-90C3-7041DD75CAC4}"/>
            </c:ext>
          </c:extLst>
        </c:ser>
        <c:dLbls>
          <c:showLegendKey val="0"/>
          <c:showVal val="0"/>
          <c:showCatName val="0"/>
          <c:showSerName val="0"/>
          <c:showPercent val="0"/>
          <c:showBubbleSize val="0"/>
        </c:dLbls>
        <c:marker val="1"/>
        <c:smooth val="0"/>
        <c:axId val="120695808"/>
        <c:axId val="120706176"/>
      </c:lineChart>
      <c:dateAx>
        <c:axId val="120695808"/>
        <c:scaling>
          <c:orientation val="minMax"/>
        </c:scaling>
        <c:delete val="1"/>
        <c:axPos val="b"/>
        <c:numFmt formatCode="ge" sourceLinked="1"/>
        <c:majorTickMark val="none"/>
        <c:minorTickMark val="none"/>
        <c:tickLblPos val="none"/>
        <c:crossAx val="120706176"/>
        <c:crosses val="autoZero"/>
        <c:auto val="1"/>
        <c:lblOffset val="100"/>
        <c:baseTimeUnit val="years"/>
      </c:dateAx>
      <c:valAx>
        <c:axId val="120706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695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16.489999999999998</c:v>
                </c:pt>
                <c:pt idx="1">
                  <c:v>19.98</c:v>
                </c:pt>
                <c:pt idx="2">
                  <c:v>16.07</c:v>
                </c:pt>
                <c:pt idx="3">
                  <c:v>17.97</c:v>
                </c:pt>
                <c:pt idx="4">
                  <c:v>19.72</c:v>
                </c:pt>
              </c:numCache>
            </c:numRef>
          </c:val>
          <c:extLst xmlns:c16r2="http://schemas.microsoft.com/office/drawing/2015/06/chart">
            <c:ext xmlns:c16="http://schemas.microsoft.com/office/drawing/2014/chart" uri="{C3380CC4-5D6E-409C-BE32-E72D297353CC}">
              <c16:uniqueId val="{00000000-4BFF-4D88-A20D-FF6FF75D0643}"/>
            </c:ext>
          </c:extLst>
        </c:ser>
        <c:dLbls>
          <c:showLegendKey val="0"/>
          <c:showVal val="0"/>
          <c:showCatName val="0"/>
          <c:showSerName val="0"/>
          <c:showPercent val="0"/>
          <c:showBubbleSize val="0"/>
        </c:dLbls>
        <c:gapWidth val="150"/>
        <c:axId val="120742656"/>
        <c:axId val="1207445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xmlns:c16r2="http://schemas.microsoft.com/office/drawing/2015/06/chart">
            <c:ext xmlns:c16="http://schemas.microsoft.com/office/drawing/2014/chart" uri="{C3380CC4-5D6E-409C-BE32-E72D297353CC}">
              <c16:uniqueId val="{00000001-4BFF-4D88-A20D-FF6FF75D0643}"/>
            </c:ext>
          </c:extLst>
        </c:ser>
        <c:dLbls>
          <c:showLegendKey val="0"/>
          <c:showVal val="0"/>
          <c:showCatName val="0"/>
          <c:showSerName val="0"/>
          <c:showPercent val="0"/>
          <c:showBubbleSize val="0"/>
        </c:dLbls>
        <c:marker val="1"/>
        <c:smooth val="0"/>
        <c:axId val="120742656"/>
        <c:axId val="120744576"/>
      </c:lineChart>
      <c:dateAx>
        <c:axId val="120742656"/>
        <c:scaling>
          <c:orientation val="minMax"/>
        </c:scaling>
        <c:delete val="1"/>
        <c:axPos val="b"/>
        <c:numFmt formatCode="ge" sourceLinked="1"/>
        <c:majorTickMark val="none"/>
        <c:minorTickMark val="none"/>
        <c:tickLblPos val="none"/>
        <c:crossAx val="120744576"/>
        <c:crosses val="autoZero"/>
        <c:auto val="1"/>
        <c:lblOffset val="100"/>
        <c:baseTimeUnit val="years"/>
      </c:dateAx>
      <c:valAx>
        <c:axId val="1207445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7426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59.02</c:v>
                </c:pt>
                <c:pt idx="1">
                  <c:v>45.71</c:v>
                </c:pt>
                <c:pt idx="2">
                  <c:v>42.7</c:v>
                </c:pt>
                <c:pt idx="3">
                  <c:v>46.23</c:v>
                </c:pt>
                <c:pt idx="4">
                  <c:v>47.76</c:v>
                </c:pt>
              </c:numCache>
            </c:numRef>
          </c:val>
          <c:extLst xmlns:c16r2="http://schemas.microsoft.com/office/drawing/2015/06/chart">
            <c:ext xmlns:c16="http://schemas.microsoft.com/office/drawing/2014/chart" uri="{C3380CC4-5D6E-409C-BE32-E72D297353CC}">
              <c16:uniqueId val="{00000000-DE0E-4385-B92B-E5297606DF9F}"/>
            </c:ext>
          </c:extLst>
        </c:ser>
        <c:dLbls>
          <c:showLegendKey val="0"/>
          <c:showVal val="0"/>
          <c:showCatName val="0"/>
          <c:showSerName val="0"/>
          <c:showPercent val="0"/>
          <c:showBubbleSize val="0"/>
        </c:dLbls>
        <c:gapWidth val="150"/>
        <c:axId val="120787328"/>
        <c:axId val="12078924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xmlns:c16r2="http://schemas.microsoft.com/office/drawing/2015/06/chart">
            <c:ext xmlns:c16="http://schemas.microsoft.com/office/drawing/2014/chart" uri="{C3380CC4-5D6E-409C-BE32-E72D297353CC}">
              <c16:uniqueId val="{00000001-DE0E-4385-B92B-E5297606DF9F}"/>
            </c:ext>
          </c:extLst>
        </c:ser>
        <c:dLbls>
          <c:showLegendKey val="0"/>
          <c:showVal val="0"/>
          <c:showCatName val="0"/>
          <c:showSerName val="0"/>
          <c:showPercent val="0"/>
          <c:showBubbleSize val="0"/>
        </c:dLbls>
        <c:marker val="1"/>
        <c:smooth val="0"/>
        <c:axId val="120787328"/>
        <c:axId val="120789248"/>
      </c:lineChart>
      <c:dateAx>
        <c:axId val="120787328"/>
        <c:scaling>
          <c:orientation val="minMax"/>
        </c:scaling>
        <c:delete val="1"/>
        <c:axPos val="b"/>
        <c:numFmt formatCode="ge" sourceLinked="1"/>
        <c:majorTickMark val="none"/>
        <c:minorTickMark val="none"/>
        <c:tickLblPos val="none"/>
        <c:crossAx val="120789248"/>
        <c:crosses val="autoZero"/>
        <c:auto val="1"/>
        <c:lblOffset val="100"/>
        <c:baseTimeUnit val="years"/>
      </c:dateAx>
      <c:valAx>
        <c:axId val="120789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787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63.76</c:v>
                </c:pt>
                <c:pt idx="1">
                  <c:v>63.76</c:v>
                </c:pt>
                <c:pt idx="2">
                  <c:v>63.8</c:v>
                </c:pt>
                <c:pt idx="3">
                  <c:v>59.49</c:v>
                </c:pt>
                <c:pt idx="4">
                  <c:v>60.33</c:v>
                </c:pt>
              </c:numCache>
            </c:numRef>
          </c:val>
          <c:extLst xmlns:c16r2="http://schemas.microsoft.com/office/drawing/2015/06/chart">
            <c:ext xmlns:c16="http://schemas.microsoft.com/office/drawing/2014/chart" uri="{C3380CC4-5D6E-409C-BE32-E72D297353CC}">
              <c16:uniqueId val="{00000000-163E-4A1F-88B9-4FD12C65CB6E}"/>
            </c:ext>
          </c:extLst>
        </c:ser>
        <c:dLbls>
          <c:showLegendKey val="0"/>
          <c:showVal val="0"/>
          <c:showCatName val="0"/>
          <c:showSerName val="0"/>
          <c:showPercent val="0"/>
          <c:showBubbleSize val="0"/>
        </c:dLbls>
        <c:gapWidth val="150"/>
        <c:axId val="120835456"/>
        <c:axId val="1208417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xmlns:c16r2="http://schemas.microsoft.com/office/drawing/2015/06/chart">
            <c:ext xmlns:c16="http://schemas.microsoft.com/office/drawing/2014/chart" uri="{C3380CC4-5D6E-409C-BE32-E72D297353CC}">
              <c16:uniqueId val="{00000001-163E-4A1F-88B9-4FD12C65CB6E}"/>
            </c:ext>
          </c:extLst>
        </c:ser>
        <c:dLbls>
          <c:showLegendKey val="0"/>
          <c:showVal val="0"/>
          <c:showCatName val="0"/>
          <c:showSerName val="0"/>
          <c:showPercent val="0"/>
          <c:showBubbleSize val="0"/>
        </c:dLbls>
        <c:marker val="1"/>
        <c:smooth val="0"/>
        <c:axId val="120835456"/>
        <c:axId val="120841728"/>
      </c:lineChart>
      <c:dateAx>
        <c:axId val="120835456"/>
        <c:scaling>
          <c:orientation val="minMax"/>
        </c:scaling>
        <c:delete val="1"/>
        <c:axPos val="b"/>
        <c:numFmt formatCode="ge" sourceLinked="1"/>
        <c:majorTickMark val="none"/>
        <c:minorTickMark val="none"/>
        <c:tickLblPos val="none"/>
        <c:crossAx val="120841728"/>
        <c:crosses val="autoZero"/>
        <c:auto val="1"/>
        <c:lblOffset val="100"/>
        <c:baseTimeUnit val="years"/>
      </c:dateAx>
      <c:valAx>
        <c:axId val="120841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0835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90-4229-BEC9-9CB13C663B54}"/>
            </c:ext>
          </c:extLst>
        </c:ser>
        <c:dLbls>
          <c:showLegendKey val="0"/>
          <c:showVal val="0"/>
          <c:showCatName val="0"/>
          <c:showSerName val="0"/>
          <c:showPercent val="0"/>
          <c:showBubbleSize val="0"/>
        </c:dLbls>
        <c:gapWidth val="150"/>
        <c:axId val="121261056"/>
        <c:axId val="1212878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xmlns:c16r2="http://schemas.microsoft.com/office/drawing/2015/06/chart">
            <c:ext xmlns:c16="http://schemas.microsoft.com/office/drawing/2014/chart" uri="{C3380CC4-5D6E-409C-BE32-E72D297353CC}">
              <c16:uniqueId val="{00000001-5E90-4229-BEC9-9CB13C663B54}"/>
            </c:ext>
          </c:extLst>
        </c:ser>
        <c:dLbls>
          <c:showLegendKey val="0"/>
          <c:showVal val="0"/>
          <c:showCatName val="0"/>
          <c:showSerName val="0"/>
          <c:showPercent val="0"/>
          <c:showBubbleSize val="0"/>
        </c:dLbls>
        <c:marker val="1"/>
        <c:smooth val="0"/>
        <c:axId val="121261056"/>
        <c:axId val="121287808"/>
      </c:lineChart>
      <c:dateAx>
        <c:axId val="121261056"/>
        <c:scaling>
          <c:orientation val="minMax"/>
        </c:scaling>
        <c:delete val="1"/>
        <c:axPos val="b"/>
        <c:numFmt formatCode="ge" sourceLinked="1"/>
        <c:majorTickMark val="none"/>
        <c:minorTickMark val="none"/>
        <c:tickLblPos val="none"/>
        <c:crossAx val="121287808"/>
        <c:crosses val="autoZero"/>
        <c:auto val="1"/>
        <c:lblOffset val="100"/>
        <c:baseTimeUnit val="years"/>
      </c:dateAx>
      <c:valAx>
        <c:axId val="121287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1261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110.41</c:v>
                </c:pt>
                <c:pt idx="1">
                  <c:v>113.53</c:v>
                </c:pt>
                <c:pt idx="2">
                  <c:v>111.21</c:v>
                </c:pt>
                <c:pt idx="3">
                  <c:v>106.29</c:v>
                </c:pt>
                <c:pt idx="4">
                  <c:v>115.88</c:v>
                </c:pt>
              </c:numCache>
            </c:numRef>
          </c:val>
          <c:extLst xmlns:c16r2="http://schemas.microsoft.com/office/drawing/2015/06/chart">
            <c:ext xmlns:c16="http://schemas.microsoft.com/office/drawing/2014/chart" uri="{C3380CC4-5D6E-409C-BE32-E72D297353CC}">
              <c16:uniqueId val="{00000000-C48A-4A9B-A0B1-2F6817868E19}"/>
            </c:ext>
          </c:extLst>
        </c:ser>
        <c:dLbls>
          <c:showLegendKey val="0"/>
          <c:showVal val="0"/>
          <c:showCatName val="0"/>
          <c:showSerName val="0"/>
          <c:showPercent val="0"/>
          <c:showBubbleSize val="0"/>
        </c:dLbls>
        <c:gapWidth val="150"/>
        <c:axId val="121322112"/>
        <c:axId val="1213283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xmlns:c16r2="http://schemas.microsoft.com/office/drawing/2015/06/chart">
            <c:ext xmlns:c16="http://schemas.microsoft.com/office/drawing/2014/chart" uri="{C3380CC4-5D6E-409C-BE32-E72D297353CC}">
              <c16:uniqueId val="{00000001-C48A-4A9B-A0B1-2F6817868E19}"/>
            </c:ext>
          </c:extLst>
        </c:ser>
        <c:dLbls>
          <c:showLegendKey val="0"/>
          <c:showVal val="0"/>
          <c:showCatName val="0"/>
          <c:showSerName val="0"/>
          <c:showPercent val="0"/>
          <c:showBubbleSize val="0"/>
        </c:dLbls>
        <c:marker val="1"/>
        <c:smooth val="0"/>
        <c:axId val="121322112"/>
        <c:axId val="121328384"/>
      </c:lineChart>
      <c:dateAx>
        <c:axId val="121322112"/>
        <c:scaling>
          <c:orientation val="minMax"/>
        </c:scaling>
        <c:delete val="1"/>
        <c:axPos val="b"/>
        <c:numFmt formatCode="ge" sourceLinked="1"/>
        <c:majorTickMark val="none"/>
        <c:minorTickMark val="none"/>
        <c:tickLblPos val="none"/>
        <c:crossAx val="121328384"/>
        <c:crosses val="autoZero"/>
        <c:auto val="1"/>
        <c:lblOffset val="100"/>
        <c:baseTimeUnit val="years"/>
      </c:dateAx>
      <c:valAx>
        <c:axId val="121328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1322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石川県　能美市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85700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中規模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2</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40927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22.7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10</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51703</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2" t="s">
        <v>105</v>
      </c>
      <c r="SN16" s="153"/>
      <c r="SO16" s="153"/>
      <c r="SP16" s="153"/>
      <c r="SQ16" s="153"/>
      <c r="SR16" s="153"/>
      <c r="SS16" s="153"/>
      <c r="ST16" s="153"/>
      <c r="SU16" s="153"/>
      <c r="SV16" s="153"/>
      <c r="SW16" s="153"/>
      <c r="SX16" s="153"/>
      <c r="SY16" s="153"/>
      <c r="SZ16" s="153"/>
      <c r="TA16" s="154"/>
    </row>
    <row r="17" spans="1:521" ht="13.5" customHeight="1">
      <c r="A17" s="2"/>
      <c r="B17" s="26"/>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27"/>
      <c r="SL17" s="2"/>
      <c r="SM17" s="152"/>
      <c r="SN17" s="153"/>
      <c r="SO17" s="153"/>
      <c r="SP17" s="153"/>
      <c r="SQ17" s="153"/>
      <c r="SR17" s="153"/>
      <c r="SS17" s="153"/>
      <c r="ST17" s="153"/>
      <c r="SU17" s="153"/>
      <c r="SV17" s="153"/>
      <c r="SW17" s="153"/>
      <c r="SX17" s="153"/>
      <c r="SY17" s="153"/>
      <c r="SZ17" s="153"/>
      <c r="TA17" s="154"/>
    </row>
    <row r="18" spans="1:521" ht="13.5" customHeight="1">
      <c r="A18" s="2"/>
      <c r="B18" s="26"/>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27"/>
      <c r="SL18" s="2"/>
      <c r="SM18" s="152"/>
      <c r="SN18" s="153"/>
      <c r="SO18" s="153"/>
      <c r="SP18" s="153"/>
      <c r="SQ18" s="153"/>
      <c r="SR18" s="153"/>
      <c r="SS18" s="153"/>
      <c r="ST18" s="153"/>
      <c r="SU18" s="153"/>
      <c r="SV18" s="153"/>
      <c r="SW18" s="153"/>
      <c r="SX18" s="153"/>
      <c r="SY18" s="153"/>
      <c r="SZ18" s="153"/>
      <c r="TA18" s="154"/>
    </row>
    <row r="19" spans="1:521" ht="13.5" customHeight="1">
      <c r="A19" s="2"/>
      <c r="B19" s="26"/>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27"/>
      <c r="SL19" s="2"/>
      <c r="SM19" s="152"/>
      <c r="SN19" s="153"/>
      <c r="SO19" s="153"/>
      <c r="SP19" s="153"/>
      <c r="SQ19" s="153"/>
      <c r="SR19" s="153"/>
      <c r="SS19" s="153"/>
      <c r="ST19" s="153"/>
      <c r="SU19" s="153"/>
      <c r="SV19" s="153"/>
      <c r="SW19" s="153"/>
      <c r="SX19" s="153"/>
      <c r="SY19" s="153"/>
      <c r="SZ19" s="153"/>
      <c r="TA19" s="154"/>
    </row>
    <row r="20" spans="1:521" ht="13.5" customHeight="1">
      <c r="A20" s="2"/>
      <c r="B20" s="26"/>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27"/>
      <c r="SL20" s="2"/>
      <c r="SM20" s="152"/>
      <c r="SN20" s="153"/>
      <c r="SO20" s="153"/>
      <c r="SP20" s="153"/>
      <c r="SQ20" s="153"/>
      <c r="SR20" s="153"/>
      <c r="SS20" s="153"/>
      <c r="ST20" s="153"/>
      <c r="SU20" s="153"/>
      <c r="SV20" s="153"/>
      <c r="SW20" s="153"/>
      <c r="SX20" s="153"/>
      <c r="SY20" s="153"/>
      <c r="SZ20" s="153"/>
      <c r="TA20" s="154"/>
    </row>
    <row r="21" spans="1:521" ht="13.5" customHeight="1">
      <c r="A21" s="2"/>
      <c r="B21" s="26"/>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27"/>
      <c r="SL21" s="2"/>
      <c r="SM21" s="152"/>
      <c r="SN21" s="153"/>
      <c r="SO21" s="153"/>
      <c r="SP21" s="153"/>
      <c r="SQ21" s="153"/>
      <c r="SR21" s="153"/>
      <c r="SS21" s="153"/>
      <c r="ST21" s="153"/>
      <c r="SU21" s="153"/>
      <c r="SV21" s="153"/>
      <c r="SW21" s="153"/>
      <c r="SX21" s="153"/>
      <c r="SY21" s="153"/>
      <c r="SZ21" s="153"/>
      <c r="TA21" s="154"/>
    </row>
    <row r="22" spans="1:521" ht="13.5" customHeight="1">
      <c r="A22" s="2"/>
      <c r="B22" s="26"/>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27"/>
      <c r="SL22" s="2"/>
      <c r="SM22" s="152"/>
      <c r="SN22" s="153"/>
      <c r="SO22" s="153"/>
      <c r="SP22" s="153"/>
      <c r="SQ22" s="153"/>
      <c r="SR22" s="153"/>
      <c r="SS22" s="153"/>
      <c r="ST22" s="153"/>
      <c r="SU22" s="153"/>
      <c r="SV22" s="153"/>
      <c r="SW22" s="153"/>
      <c r="SX22" s="153"/>
      <c r="SY22" s="153"/>
      <c r="SZ22" s="153"/>
      <c r="TA22" s="154"/>
    </row>
    <row r="23" spans="1:521" ht="13.5" customHeight="1">
      <c r="A23" s="2"/>
      <c r="B23" s="26"/>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27"/>
      <c r="SL23" s="2"/>
      <c r="SM23" s="152"/>
      <c r="SN23" s="153"/>
      <c r="SO23" s="153"/>
      <c r="SP23" s="153"/>
      <c r="SQ23" s="153"/>
      <c r="SR23" s="153"/>
      <c r="SS23" s="153"/>
      <c r="ST23" s="153"/>
      <c r="SU23" s="153"/>
      <c r="SV23" s="153"/>
      <c r="SW23" s="153"/>
      <c r="SX23" s="153"/>
      <c r="SY23" s="153"/>
      <c r="SZ23" s="153"/>
      <c r="TA23" s="154"/>
    </row>
    <row r="24" spans="1:521" ht="13.5" customHeight="1">
      <c r="A24" s="2"/>
      <c r="B24" s="26"/>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27"/>
      <c r="SL24" s="2"/>
      <c r="SM24" s="152"/>
      <c r="SN24" s="153"/>
      <c r="SO24" s="153"/>
      <c r="SP24" s="153"/>
      <c r="SQ24" s="153"/>
      <c r="SR24" s="153"/>
      <c r="SS24" s="153"/>
      <c r="ST24" s="153"/>
      <c r="SU24" s="153"/>
      <c r="SV24" s="153"/>
      <c r="SW24" s="153"/>
      <c r="SX24" s="153"/>
      <c r="SY24" s="153"/>
      <c r="SZ24" s="153"/>
      <c r="TA24" s="154"/>
    </row>
    <row r="25" spans="1:521" ht="13.5" customHeight="1">
      <c r="A25" s="2"/>
      <c r="B25" s="26"/>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27"/>
      <c r="SL25" s="2"/>
      <c r="SM25" s="152"/>
      <c r="SN25" s="153"/>
      <c r="SO25" s="153"/>
      <c r="SP25" s="153"/>
      <c r="SQ25" s="153"/>
      <c r="SR25" s="153"/>
      <c r="SS25" s="153"/>
      <c r="ST25" s="153"/>
      <c r="SU25" s="153"/>
      <c r="SV25" s="153"/>
      <c r="SW25" s="153"/>
      <c r="SX25" s="153"/>
      <c r="SY25" s="153"/>
      <c r="SZ25" s="153"/>
      <c r="TA25" s="154"/>
    </row>
    <row r="26" spans="1:521" ht="13.5" customHeight="1">
      <c r="A26" s="2"/>
      <c r="B26" s="26"/>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27"/>
      <c r="SL26" s="2"/>
      <c r="SM26" s="152"/>
      <c r="SN26" s="153"/>
      <c r="SO26" s="153"/>
      <c r="SP26" s="153"/>
      <c r="SQ26" s="153"/>
      <c r="SR26" s="153"/>
      <c r="SS26" s="153"/>
      <c r="ST26" s="153"/>
      <c r="SU26" s="153"/>
      <c r="SV26" s="153"/>
      <c r="SW26" s="153"/>
      <c r="SX26" s="153"/>
      <c r="SY26" s="153"/>
      <c r="SZ26" s="153"/>
      <c r="TA26" s="154"/>
    </row>
    <row r="27" spans="1:521" ht="13.5" customHeight="1">
      <c r="A27" s="2"/>
      <c r="B27" s="26"/>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27"/>
      <c r="SL27" s="2"/>
      <c r="SM27" s="152"/>
      <c r="SN27" s="153"/>
      <c r="SO27" s="153"/>
      <c r="SP27" s="153"/>
      <c r="SQ27" s="153"/>
      <c r="SR27" s="153"/>
      <c r="SS27" s="153"/>
      <c r="ST27" s="153"/>
      <c r="SU27" s="153"/>
      <c r="SV27" s="153"/>
      <c r="SW27" s="153"/>
      <c r="SX27" s="153"/>
      <c r="SY27" s="153"/>
      <c r="SZ27" s="153"/>
      <c r="TA27" s="154"/>
    </row>
    <row r="28" spans="1:521" ht="13.5" customHeight="1">
      <c r="A28" s="2"/>
      <c r="B28" s="26"/>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27"/>
      <c r="SL28" s="2"/>
      <c r="SM28" s="152"/>
      <c r="SN28" s="153"/>
      <c r="SO28" s="153"/>
      <c r="SP28" s="153"/>
      <c r="SQ28" s="153"/>
      <c r="SR28" s="153"/>
      <c r="SS28" s="153"/>
      <c r="ST28" s="153"/>
      <c r="SU28" s="153"/>
      <c r="SV28" s="153"/>
      <c r="SW28" s="153"/>
      <c r="SX28" s="153"/>
      <c r="SY28" s="153"/>
      <c r="SZ28" s="153"/>
      <c r="TA28" s="154"/>
    </row>
    <row r="29" spans="1:521" ht="13.5" customHeight="1">
      <c r="A29" s="2"/>
      <c r="B29" s="26"/>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27"/>
      <c r="SL29" s="2"/>
      <c r="SM29" s="152"/>
      <c r="SN29" s="153"/>
      <c r="SO29" s="153"/>
      <c r="SP29" s="153"/>
      <c r="SQ29" s="153"/>
      <c r="SR29" s="153"/>
      <c r="SS29" s="153"/>
      <c r="ST29" s="153"/>
      <c r="SU29" s="153"/>
      <c r="SV29" s="153"/>
      <c r="SW29" s="153"/>
      <c r="SX29" s="153"/>
      <c r="SY29" s="153"/>
      <c r="SZ29" s="153"/>
      <c r="TA29" s="154"/>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2"/>
      <c r="SN30" s="153"/>
      <c r="SO30" s="153"/>
      <c r="SP30" s="153"/>
      <c r="SQ30" s="153"/>
      <c r="SR30" s="153"/>
      <c r="SS30" s="153"/>
      <c r="ST30" s="153"/>
      <c r="SU30" s="153"/>
      <c r="SV30" s="153"/>
      <c r="SW30" s="153"/>
      <c r="SX30" s="153"/>
      <c r="SY30" s="153"/>
      <c r="SZ30" s="153"/>
      <c r="TA30" s="154"/>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52"/>
      <c r="SN31" s="153"/>
      <c r="SO31" s="153"/>
      <c r="SP31" s="153"/>
      <c r="SQ31" s="153"/>
      <c r="SR31" s="153"/>
      <c r="SS31" s="153"/>
      <c r="ST31" s="153"/>
      <c r="SU31" s="153"/>
      <c r="SV31" s="153"/>
      <c r="SW31" s="153"/>
      <c r="SX31" s="153"/>
      <c r="SY31" s="153"/>
      <c r="SZ31" s="153"/>
      <c r="TA31" s="154"/>
    </row>
    <row r="32" spans="1:521" ht="13.5" customHeight="1">
      <c r="A32" s="2"/>
      <c r="B32" s="26"/>
      <c r="C32" s="2"/>
      <c r="D32" s="2"/>
      <c r="E32" s="2"/>
      <c r="F32" s="2"/>
      <c r="G32" s="2"/>
      <c r="H32" s="2"/>
      <c r="I32" s="2"/>
      <c r="J32" s="28"/>
      <c r="K32" s="29"/>
      <c r="L32" s="118" t="s">
        <v>23</v>
      </c>
      <c r="M32" s="119"/>
      <c r="N32" s="119"/>
      <c r="O32" s="119"/>
      <c r="P32" s="119"/>
      <c r="Q32" s="119"/>
      <c r="R32" s="119"/>
      <c r="S32" s="119"/>
      <c r="T32" s="119"/>
      <c r="U32" s="119"/>
      <c r="V32" s="119"/>
      <c r="W32" s="120"/>
      <c r="X32" s="121">
        <f>データ!T6</f>
        <v>110.41</v>
      </c>
      <c r="Y32" s="122"/>
      <c r="Z32" s="122"/>
      <c r="AA32" s="122"/>
      <c r="AB32" s="122"/>
      <c r="AC32" s="122"/>
      <c r="AD32" s="122"/>
      <c r="AE32" s="122"/>
      <c r="AF32" s="122"/>
      <c r="AG32" s="122"/>
      <c r="AH32" s="122"/>
      <c r="AI32" s="122"/>
      <c r="AJ32" s="122"/>
      <c r="AK32" s="122"/>
      <c r="AL32" s="122"/>
      <c r="AM32" s="122"/>
      <c r="AN32" s="122"/>
      <c r="AO32" s="122"/>
      <c r="AP32" s="122"/>
      <c r="AQ32" s="123"/>
      <c r="AR32" s="121">
        <f>データ!U6</f>
        <v>113.53</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111.21</v>
      </c>
      <c r="BM32" s="122"/>
      <c r="BN32" s="122"/>
      <c r="BO32" s="122"/>
      <c r="BP32" s="122"/>
      <c r="BQ32" s="122"/>
      <c r="BR32" s="122"/>
      <c r="BS32" s="122"/>
      <c r="BT32" s="122"/>
      <c r="BU32" s="122"/>
      <c r="BV32" s="122"/>
      <c r="BW32" s="122"/>
      <c r="BX32" s="122"/>
      <c r="BY32" s="122"/>
      <c r="BZ32" s="122"/>
      <c r="CA32" s="122"/>
      <c r="CB32" s="122"/>
      <c r="CC32" s="122"/>
      <c r="CD32" s="122"/>
      <c r="CE32" s="123"/>
      <c r="CF32" s="121">
        <f>データ!W6</f>
        <v>106.29</v>
      </c>
      <c r="CG32" s="122"/>
      <c r="CH32" s="122"/>
      <c r="CI32" s="122"/>
      <c r="CJ32" s="122"/>
      <c r="CK32" s="122"/>
      <c r="CL32" s="122"/>
      <c r="CM32" s="122"/>
      <c r="CN32" s="122"/>
      <c r="CO32" s="122"/>
      <c r="CP32" s="122"/>
      <c r="CQ32" s="122"/>
      <c r="CR32" s="122"/>
      <c r="CS32" s="122"/>
      <c r="CT32" s="122"/>
      <c r="CU32" s="122"/>
      <c r="CV32" s="122"/>
      <c r="CW32" s="122"/>
      <c r="CX32" s="122"/>
      <c r="CY32" s="123"/>
      <c r="CZ32" s="121">
        <f>データ!X6</f>
        <v>115.88</v>
      </c>
      <c r="DA32" s="122"/>
      <c r="DB32" s="122"/>
      <c r="DC32" s="122"/>
      <c r="DD32" s="122"/>
      <c r="DE32" s="122"/>
      <c r="DF32" s="122"/>
      <c r="DG32" s="122"/>
      <c r="DH32" s="122"/>
      <c r="DI32" s="122"/>
      <c r="DJ32" s="122"/>
      <c r="DK32" s="122"/>
      <c r="DL32" s="122"/>
      <c r="DM32" s="122"/>
      <c r="DN32" s="122"/>
      <c r="DO32" s="122"/>
      <c r="DP32" s="122"/>
      <c r="DQ32" s="122"/>
      <c r="DR32" s="122"/>
      <c r="DS32" s="123"/>
      <c r="DT32" s="30"/>
      <c r="DU32" s="32"/>
      <c r="DV32" s="2"/>
      <c r="DW32" s="2"/>
      <c r="DX32" s="2"/>
      <c r="DY32" s="2"/>
      <c r="DZ32" s="2"/>
      <c r="EA32" s="2"/>
      <c r="EB32" s="2"/>
      <c r="EC32" s="2"/>
      <c r="ED32" s="28"/>
      <c r="EE32" s="29"/>
      <c r="EF32" s="118" t="s">
        <v>23</v>
      </c>
      <c r="EG32" s="119"/>
      <c r="EH32" s="119"/>
      <c r="EI32" s="119"/>
      <c r="EJ32" s="119"/>
      <c r="EK32" s="119"/>
      <c r="EL32" s="119"/>
      <c r="EM32" s="119"/>
      <c r="EN32" s="119"/>
      <c r="EO32" s="119"/>
      <c r="EP32" s="119"/>
      <c r="EQ32" s="120"/>
      <c r="ER32" s="121">
        <f>データ!AE6</f>
        <v>0</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0</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0</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0</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0</v>
      </c>
      <c r="HU32" s="122"/>
      <c r="HV32" s="122"/>
      <c r="HW32" s="122"/>
      <c r="HX32" s="122"/>
      <c r="HY32" s="122"/>
      <c r="HZ32" s="122"/>
      <c r="IA32" s="122"/>
      <c r="IB32" s="122"/>
      <c r="IC32" s="122"/>
      <c r="ID32" s="122"/>
      <c r="IE32" s="122"/>
      <c r="IF32" s="122"/>
      <c r="IG32" s="122"/>
      <c r="IH32" s="122"/>
      <c r="II32" s="122"/>
      <c r="IJ32" s="122"/>
      <c r="IK32" s="122"/>
      <c r="IL32" s="122"/>
      <c r="IM32" s="123"/>
      <c r="IN32" s="30"/>
      <c r="IO32" s="32"/>
      <c r="IP32" s="2"/>
      <c r="IQ32" s="2"/>
      <c r="IR32" s="2"/>
      <c r="IS32" s="2"/>
      <c r="IT32" s="2"/>
      <c r="IU32" s="2"/>
      <c r="IV32" s="2"/>
      <c r="IW32" s="2"/>
      <c r="IX32" s="28"/>
      <c r="IY32" s="29"/>
      <c r="IZ32" s="118" t="s">
        <v>23</v>
      </c>
      <c r="JA32" s="119"/>
      <c r="JB32" s="119"/>
      <c r="JC32" s="119"/>
      <c r="JD32" s="119"/>
      <c r="JE32" s="119"/>
      <c r="JF32" s="119"/>
      <c r="JG32" s="119"/>
      <c r="JH32" s="119"/>
      <c r="JI32" s="119"/>
      <c r="JJ32" s="119"/>
      <c r="JK32" s="120"/>
      <c r="JL32" s="121">
        <f>データ!AP6</f>
        <v>282.63</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305.8</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230.5</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290.64</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362.07</v>
      </c>
      <c r="MO32" s="122"/>
      <c r="MP32" s="122"/>
      <c r="MQ32" s="122"/>
      <c r="MR32" s="122"/>
      <c r="MS32" s="122"/>
      <c r="MT32" s="122"/>
      <c r="MU32" s="122"/>
      <c r="MV32" s="122"/>
      <c r="MW32" s="122"/>
      <c r="MX32" s="122"/>
      <c r="MY32" s="122"/>
      <c r="MZ32" s="122"/>
      <c r="NA32" s="122"/>
      <c r="NB32" s="122"/>
      <c r="NC32" s="122"/>
      <c r="ND32" s="122"/>
      <c r="NE32" s="122"/>
      <c r="NF32" s="122"/>
      <c r="NG32" s="123"/>
      <c r="NH32" s="30"/>
      <c r="NI32" s="32"/>
      <c r="NJ32" s="2"/>
      <c r="NK32" s="2"/>
      <c r="NL32" s="2"/>
      <c r="NM32" s="2"/>
      <c r="NN32" s="2"/>
      <c r="NO32" s="2"/>
      <c r="NP32" s="2"/>
      <c r="NQ32" s="2"/>
      <c r="NR32" s="28"/>
      <c r="NS32" s="29"/>
      <c r="NT32" s="118" t="s">
        <v>23</v>
      </c>
      <c r="NU32" s="119"/>
      <c r="NV32" s="119"/>
      <c r="NW32" s="119"/>
      <c r="NX32" s="119"/>
      <c r="NY32" s="119"/>
      <c r="NZ32" s="119"/>
      <c r="OA32" s="119"/>
      <c r="OB32" s="119"/>
      <c r="OC32" s="119"/>
      <c r="OD32" s="119"/>
      <c r="OE32" s="120"/>
      <c r="OF32" s="121">
        <f>データ!BA6</f>
        <v>665.23</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670.25</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774.25</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863.14</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779.39</v>
      </c>
      <c r="RI32" s="122"/>
      <c r="RJ32" s="122"/>
      <c r="RK32" s="122"/>
      <c r="RL32" s="122"/>
      <c r="RM32" s="122"/>
      <c r="RN32" s="122"/>
      <c r="RO32" s="122"/>
      <c r="RP32" s="122"/>
      <c r="RQ32" s="122"/>
      <c r="RR32" s="122"/>
      <c r="RS32" s="122"/>
      <c r="RT32" s="122"/>
      <c r="RU32" s="122"/>
      <c r="RV32" s="122"/>
      <c r="RW32" s="122"/>
      <c r="RX32" s="122"/>
      <c r="RY32" s="122"/>
      <c r="RZ32" s="122"/>
      <c r="SA32" s="123"/>
      <c r="SB32" s="30"/>
      <c r="SC32" s="32"/>
      <c r="SD32" s="2"/>
      <c r="SE32" s="2"/>
      <c r="SF32" s="2"/>
      <c r="SG32" s="2"/>
      <c r="SH32" s="2"/>
      <c r="SI32" s="2"/>
      <c r="SJ32" s="2"/>
      <c r="SK32" s="27"/>
      <c r="SL32" s="2"/>
      <c r="SM32" s="152"/>
      <c r="SN32" s="153"/>
      <c r="SO32" s="153"/>
      <c r="SP32" s="153"/>
      <c r="SQ32" s="153"/>
      <c r="SR32" s="153"/>
      <c r="SS32" s="153"/>
      <c r="ST32" s="153"/>
      <c r="SU32" s="153"/>
      <c r="SV32" s="153"/>
      <c r="SW32" s="153"/>
      <c r="SX32" s="153"/>
      <c r="SY32" s="153"/>
      <c r="SZ32" s="153"/>
      <c r="TA32" s="154"/>
    </row>
    <row r="33" spans="1:521" ht="13.5" customHeight="1">
      <c r="A33" s="2"/>
      <c r="B33" s="26"/>
      <c r="C33" s="2"/>
      <c r="D33" s="2"/>
      <c r="E33" s="2"/>
      <c r="F33" s="2"/>
      <c r="G33" s="2"/>
      <c r="H33" s="2"/>
      <c r="I33" s="2"/>
      <c r="J33" s="28"/>
      <c r="K33" s="29"/>
      <c r="L33" s="118" t="s">
        <v>24</v>
      </c>
      <c r="M33" s="119"/>
      <c r="N33" s="119"/>
      <c r="O33" s="119"/>
      <c r="P33" s="119"/>
      <c r="Q33" s="119"/>
      <c r="R33" s="119"/>
      <c r="S33" s="119"/>
      <c r="T33" s="119"/>
      <c r="U33" s="119"/>
      <c r="V33" s="119"/>
      <c r="W33" s="120"/>
      <c r="X33" s="121">
        <f>データ!Y6</f>
        <v>118.17</v>
      </c>
      <c r="Y33" s="122"/>
      <c r="Z33" s="122"/>
      <c r="AA33" s="122"/>
      <c r="AB33" s="122"/>
      <c r="AC33" s="122"/>
      <c r="AD33" s="122"/>
      <c r="AE33" s="122"/>
      <c r="AF33" s="122"/>
      <c r="AG33" s="122"/>
      <c r="AH33" s="122"/>
      <c r="AI33" s="122"/>
      <c r="AJ33" s="122"/>
      <c r="AK33" s="122"/>
      <c r="AL33" s="122"/>
      <c r="AM33" s="122"/>
      <c r="AN33" s="122"/>
      <c r="AO33" s="122"/>
      <c r="AP33" s="122"/>
      <c r="AQ33" s="123"/>
      <c r="AR33" s="121">
        <f>データ!Z6</f>
        <v>119.31</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116.37</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117.28</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116.96</v>
      </c>
      <c r="DA33" s="122"/>
      <c r="DB33" s="122"/>
      <c r="DC33" s="122"/>
      <c r="DD33" s="122"/>
      <c r="DE33" s="122"/>
      <c r="DF33" s="122"/>
      <c r="DG33" s="122"/>
      <c r="DH33" s="122"/>
      <c r="DI33" s="122"/>
      <c r="DJ33" s="122"/>
      <c r="DK33" s="122"/>
      <c r="DL33" s="122"/>
      <c r="DM33" s="122"/>
      <c r="DN33" s="122"/>
      <c r="DO33" s="122"/>
      <c r="DP33" s="122"/>
      <c r="DQ33" s="122"/>
      <c r="DR33" s="122"/>
      <c r="DS33" s="123"/>
      <c r="DT33" s="29"/>
      <c r="DU33" s="32"/>
      <c r="DV33" s="2"/>
      <c r="DW33" s="2"/>
      <c r="DX33" s="2"/>
      <c r="DY33" s="2"/>
      <c r="DZ33" s="2"/>
      <c r="EA33" s="2"/>
      <c r="EB33" s="2"/>
      <c r="EC33" s="2"/>
      <c r="ED33" s="28"/>
      <c r="EE33" s="29"/>
      <c r="EF33" s="118" t="s">
        <v>24</v>
      </c>
      <c r="EG33" s="119"/>
      <c r="EH33" s="119"/>
      <c r="EI33" s="119"/>
      <c r="EJ33" s="119"/>
      <c r="EK33" s="119"/>
      <c r="EL33" s="119"/>
      <c r="EM33" s="119"/>
      <c r="EN33" s="119"/>
      <c r="EO33" s="119"/>
      <c r="EP33" s="119"/>
      <c r="EQ33" s="120"/>
      <c r="ER33" s="121">
        <f>データ!AJ6</f>
        <v>49.41</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50.52</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52.25</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53.3</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50.25</v>
      </c>
      <c r="HU33" s="122"/>
      <c r="HV33" s="122"/>
      <c r="HW33" s="122"/>
      <c r="HX33" s="122"/>
      <c r="HY33" s="122"/>
      <c r="HZ33" s="122"/>
      <c r="IA33" s="122"/>
      <c r="IB33" s="122"/>
      <c r="IC33" s="122"/>
      <c r="ID33" s="122"/>
      <c r="IE33" s="122"/>
      <c r="IF33" s="122"/>
      <c r="IG33" s="122"/>
      <c r="IH33" s="122"/>
      <c r="II33" s="122"/>
      <c r="IJ33" s="122"/>
      <c r="IK33" s="122"/>
      <c r="IL33" s="122"/>
      <c r="IM33" s="123"/>
      <c r="IN33" s="29"/>
      <c r="IO33" s="32"/>
      <c r="IP33" s="2"/>
      <c r="IQ33" s="2"/>
      <c r="IR33" s="2"/>
      <c r="IS33" s="2"/>
      <c r="IT33" s="2"/>
      <c r="IU33" s="2"/>
      <c r="IV33" s="2"/>
      <c r="IW33" s="2"/>
      <c r="IX33" s="28"/>
      <c r="IY33" s="29"/>
      <c r="IZ33" s="118" t="s">
        <v>24</v>
      </c>
      <c r="JA33" s="119"/>
      <c r="JB33" s="119"/>
      <c r="JC33" s="119"/>
      <c r="JD33" s="119"/>
      <c r="JE33" s="119"/>
      <c r="JF33" s="119"/>
      <c r="JG33" s="119"/>
      <c r="JH33" s="119"/>
      <c r="JI33" s="119"/>
      <c r="JJ33" s="119"/>
      <c r="JK33" s="120"/>
      <c r="JL33" s="121">
        <f>データ!AU6</f>
        <v>577.44000000000005</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605.5</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551.42999999999995</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687.99</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655.75</v>
      </c>
      <c r="MO33" s="122"/>
      <c r="MP33" s="122"/>
      <c r="MQ33" s="122"/>
      <c r="MR33" s="122"/>
      <c r="MS33" s="122"/>
      <c r="MT33" s="122"/>
      <c r="MU33" s="122"/>
      <c r="MV33" s="122"/>
      <c r="MW33" s="122"/>
      <c r="MX33" s="122"/>
      <c r="MY33" s="122"/>
      <c r="MZ33" s="122"/>
      <c r="NA33" s="122"/>
      <c r="NB33" s="122"/>
      <c r="NC33" s="122"/>
      <c r="ND33" s="122"/>
      <c r="NE33" s="122"/>
      <c r="NF33" s="122"/>
      <c r="NG33" s="123"/>
      <c r="NH33" s="29"/>
      <c r="NI33" s="32"/>
      <c r="NJ33" s="2"/>
      <c r="NK33" s="2"/>
      <c r="NL33" s="2"/>
      <c r="NM33" s="2"/>
      <c r="NN33" s="2"/>
      <c r="NO33" s="2"/>
      <c r="NP33" s="2"/>
      <c r="NQ33" s="2"/>
      <c r="NR33" s="28"/>
      <c r="NS33" s="29"/>
      <c r="NT33" s="118" t="s">
        <v>24</v>
      </c>
      <c r="NU33" s="119"/>
      <c r="NV33" s="119"/>
      <c r="NW33" s="119"/>
      <c r="NX33" s="119"/>
      <c r="NY33" s="119"/>
      <c r="NZ33" s="119"/>
      <c r="OA33" s="119"/>
      <c r="OB33" s="119"/>
      <c r="OC33" s="119"/>
      <c r="OD33" s="119"/>
      <c r="OE33" s="120"/>
      <c r="OF33" s="121">
        <f>データ!BF6</f>
        <v>235.11</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222.22</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216.41</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208.47</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193.85</v>
      </c>
      <c r="RI33" s="122"/>
      <c r="RJ33" s="122"/>
      <c r="RK33" s="122"/>
      <c r="RL33" s="122"/>
      <c r="RM33" s="122"/>
      <c r="RN33" s="122"/>
      <c r="RO33" s="122"/>
      <c r="RP33" s="122"/>
      <c r="RQ33" s="122"/>
      <c r="RR33" s="122"/>
      <c r="RS33" s="122"/>
      <c r="RT33" s="122"/>
      <c r="RU33" s="122"/>
      <c r="RV33" s="122"/>
      <c r="RW33" s="122"/>
      <c r="RX33" s="122"/>
      <c r="RY33" s="122"/>
      <c r="RZ33" s="122"/>
      <c r="SA33" s="123"/>
      <c r="SB33" s="29"/>
      <c r="SC33" s="32"/>
      <c r="SD33" s="2"/>
      <c r="SE33" s="2"/>
      <c r="SF33" s="2"/>
      <c r="SG33" s="2"/>
      <c r="SH33" s="2"/>
      <c r="SI33" s="2"/>
      <c r="SJ33" s="2"/>
      <c r="SK33" s="27"/>
      <c r="SL33" s="2"/>
      <c r="SM33" s="152"/>
      <c r="SN33" s="153"/>
      <c r="SO33" s="153"/>
      <c r="SP33" s="153"/>
      <c r="SQ33" s="153"/>
      <c r="SR33" s="153"/>
      <c r="SS33" s="153"/>
      <c r="ST33" s="153"/>
      <c r="SU33" s="153"/>
      <c r="SV33" s="153"/>
      <c r="SW33" s="153"/>
      <c r="SX33" s="153"/>
      <c r="SY33" s="153"/>
      <c r="SZ33" s="153"/>
      <c r="TA33" s="154"/>
    </row>
    <row r="34" spans="1:521" ht="13.5" customHeight="1">
      <c r="A34" s="2"/>
      <c r="B34" s="26"/>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27"/>
      <c r="SL34" s="2"/>
      <c r="SM34" s="152"/>
      <c r="SN34" s="153"/>
      <c r="SO34" s="153"/>
      <c r="SP34" s="153"/>
      <c r="SQ34" s="153"/>
      <c r="SR34" s="153"/>
      <c r="SS34" s="153"/>
      <c r="ST34" s="153"/>
      <c r="SU34" s="153"/>
      <c r="SV34" s="153"/>
      <c r="SW34" s="153"/>
      <c r="SX34" s="153"/>
      <c r="SY34" s="153"/>
      <c r="SZ34" s="153"/>
      <c r="TA34" s="154"/>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2"/>
      <c r="SN35" s="153"/>
      <c r="SO35" s="153"/>
      <c r="SP35" s="153"/>
      <c r="SQ35" s="153"/>
      <c r="SR35" s="153"/>
      <c r="SS35" s="153"/>
      <c r="ST35" s="153"/>
      <c r="SU35" s="153"/>
      <c r="SV35" s="153"/>
      <c r="SW35" s="153"/>
      <c r="SX35" s="153"/>
      <c r="SY35" s="153"/>
      <c r="SZ35" s="153"/>
      <c r="TA35" s="154"/>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2"/>
      <c r="SN36" s="153"/>
      <c r="SO36" s="153"/>
      <c r="SP36" s="153"/>
      <c r="SQ36" s="153"/>
      <c r="SR36" s="153"/>
      <c r="SS36" s="153"/>
      <c r="ST36" s="153"/>
      <c r="SU36" s="153"/>
      <c r="SV36" s="153"/>
      <c r="SW36" s="153"/>
      <c r="SX36" s="153"/>
      <c r="SY36" s="153"/>
      <c r="SZ36" s="153"/>
      <c r="TA36" s="154"/>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2"/>
      <c r="SN37" s="153"/>
      <c r="SO37" s="153"/>
      <c r="SP37" s="153"/>
      <c r="SQ37" s="153"/>
      <c r="SR37" s="153"/>
      <c r="SS37" s="153"/>
      <c r="ST37" s="153"/>
      <c r="SU37" s="153"/>
      <c r="SV37" s="153"/>
      <c r="SW37" s="153"/>
      <c r="SX37" s="153"/>
      <c r="SY37" s="153"/>
      <c r="SZ37" s="153"/>
      <c r="TA37" s="154"/>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2"/>
      <c r="SN38" s="153"/>
      <c r="SO38" s="153"/>
      <c r="SP38" s="153"/>
      <c r="SQ38" s="153"/>
      <c r="SR38" s="153"/>
      <c r="SS38" s="153"/>
      <c r="ST38" s="153"/>
      <c r="SU38" s="153"/>
      <c r="SV38" s="153"/>
      <c r="SW38" s="153"/>
      <c r="SX38" s="153"/>
      <c r="SY38" s="153"/>
      <c r="SZ38" s="153"/>
      <c r="TA38" s="154"/>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2"/>
      <c r="SN39" s="153"/>
      <c r="SO39" s="153"/>
      <c r="SP39" s="153"/>
      <c r="SQ39" s="153"/>
      <c r="SR39" s="153"/>
      <c r="SS39" s="153"/>
      <c r="ST39" s="153"/>
      <c r="SU39" s="153"/>
      <c r="SV39" s="153"/>
      <c r="SW39" s="153"/>
      <c r="SX39" s="153"/>
      <c r="SY39" s="153"/>
      <c r="SZ39" s="153"/>
      <c r="TA39" s="154"/>
    </row>
    <row r="40" spans="1:521" ht="13.5" customHeight="1">
      <c r="A40" s="2"/>
      <c r="B40" s="26"/>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27"/>
      <c r="SL40" s="2"/>
      <c r="SM40" s="152"/>
      <c r="SN40" s="153"/>
      <c r="SO40" s="153"/>
      <c r="SP40" s="153"/>
      <c r="SQ40" s="153"/>
      <c r="SR40" s="153"/>
      <c r="SS40" s="153"/>
      <c r="ST40" s="153"/>
      <c r="SU40" s="153"/>
      <c r="SV40" s="153"/>
      <c r="SW40" s="153"/>
      <c r="SX40" s="153"/>
      <c r="SY40" s="153"/>
      <c r="SZ40" s="153"/>
      <c r="TA40" s="154"/>
    </row>
    <row r="41" spans="1:521" ht="13.5" customHeight="1">
      <c r="A41" s="2"/>
      <c r="B41" s="26"/>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27"/>
      <c r="SL41" s="2"/>
      <c r="SM41" s="152"/>
      <c r="SN41" s="153"/>
      <c r="SO41" s="153"/>
      <c r="SP41" s="153"/>
      <c r="SQ41" s="153"/>
      <c r="SR41" s="153"/>
      <c r="SS41" s="153"/>
      <c r="ST41" s="153"/>
      <c r="SU41" s="153"/>
      <c r="SV41" s="153"/>
      <c r="SW41" s="153"/>
      <c r="SX41" s="153"/>
      <c r="SY41" s="153"/>
      <c r="SZ41" s="153"/>
      <c r="TA41" s="154"/>
    </row>
    <row r="42" spans="1:521" ht="13.5" customHeight="1">
      <c r="A42" s="2"/>
      <c r="B42" s="26"/>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27"/>
      <c r="SL42" s="2"/>
      <c r="SM42" s="152"/>
      <c r="SN42" s="153"/>
      <c r="SO42" s="153"/>
      <c r="SP42" s="153"/>
      <c r="SQ42" s="153"/>
      <c r="SR42" s="153"/>
      <c r="SS42" s="153"/>
      <c r="ST42" s="153"/>
      <c r="SU42" s="153"/>
      <c r="SV42" s="153"/>
      <c r="SW42" s="153"/>
      <c r="SX42" s="153"/>
      <c r="SY42" s="153"/>
      <c r="SZ42" s="153"/>
      <c r="TA42" s="154"/>
    </row>
    <row r="43" spans="1:521" ht="13.5" customHeight="1">
      <c r="A43" s="2"/>
      <c r="B43" s="26"/>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27"/>
      <c r="SL43" s="2"/>
      <c r="SM43" s="152"/>
      <c r="SN43" s="153"/>
      <c r="SO43" s="153"/>
      <c r="SP43" s="153"/>
      <c r="SQ43" s="153"/>
      <c r="SR43" s="153"/>
      <c r="SS43" s="153"/>
      <c r="ST43" s="153"/>
      <c r="SU43" s="153"/>
      <c r="SV43" s="153"/>
      <c r="SW43" s="153"/>
      <c r="SX43" s="153"/>
      <c r="SY43" s="153"/>
      <c r="SZ43" s="153"/>
      <c r="TA43" s="154"/>
    </row>
    <row r="44" spans="1:521" ht="13.5" customHeight="1">
      <c r="A44" s="2"/>
      <c r="B44" s="26"/>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27"/>
      <c r="SL44" s="2"/>
      <c r="SM44" s="152"/>
      <c r="SN44" s="153"/>
      <c r="SO44" s="153"/>
      <c r="SP44" s="153"/>
      <c r="SQ44" s="153"/>
      <c r="SR44" s="153"/>
      <c r="SS44" s="153"/>
      <c r="ST44" s="153"/>
      <c r="SU44" s="153"/>
      <c r="SV44" s="153"/>
      <c r="SW44" s="153"/>
      <c r="SX44" s="153"/>
      <c r="SY44" s="153"/>
      <c r="SZ44" s="153"/>
      <c r="TA44" s="154"/>
    </row>
    <row r="45" spans="1:521" ht="13.5" customHeight="1">
      <c r="A45" s="2"/>
      <c r="B45" s="26"/>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27"/>
      <c r="SL45" s="2"/>
      <c r="SM45" s="155"/>
      <c r="SN45" s="156"/>
      <c r="SO45" s="156"/>
      <c r="SP45" s="156"/>
      <c r="SQ45" s="156"/>
      <c r="SR45" s="156"/>
      <c r="SS45" s="156"/>
      <c r="ST45" s="156"/>
      <c r="SU45" s="156"/>
      <c r="SV45" s="156"/>
      <c r="SW45" s="156"/>
      <c r="SX45" s="156"/>
      <c r="SY45" s="156"/>
      <c r="SZ45" s="156"/>
      <c r="TA45" s="157"/>
    </row>
    <row r="46" spans="1:521" ht="13.5" customHeight="1">
      <c r="A46" s="2"/>
      <c r="B46" s="26"/>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27"/>
      <c r="SL46" s="2"/>
      <c r="SM46" s="127" t="s">
        <v>25</v>
      </c>
      <c r="SN46" s="128"/>
      <c r="SO46" s="128"/>
      <c r="SP46" s="128"/>
      <c r="SQ46" s="128"/>
      <c r="SR46" s="128"/>
      <c r="SS46" s="128"/>
      <c r="ST46" s="128"/>
      <c r="SU46" s="128"/>
      <c r="SV46" s="128"/>
      <c r="SW46" s="128"/>
      <c r="SX46" s="128"/>
      <c r="SY46" s="128"/>
      <c r="SZ46" s="128"/>
      <c r="TA46" s="129"/>
    </row>
    <row r="47" spans="1:521" ht="13.5" customHeight="1">
      <c r="A47" s="2"/>
      <c r="B47" s="26"/>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27"/>
      <c r="SL47" s="2"/>
      <c r="SM47" s="127"/>
      <c r="SN47" s="128"/>
      <c r="SO47" s="128"/>
      <c r="SP47" s="128"/>
      <c r="SQ47" s="128"/>
      <c r="SR47" s="128"/>
      <c r="SS47" s="128"/>
      <c r="ST47" s="128"/>
      <c r="SU47" s="128"/>
      <c r="SV47" s="128"/>
      <c r="SW47" s="128"/>
      <c r="SX47" s="128"/>
      <c r="SY47" s="128"/>
      <c r="SZ47" s="128"/>
      <c r="TA47" s="129"/>
    </row>
    <row r="48" spans="1:521" ht="13.5" customHeight="1">
      <c r="A48" s="2"/>
      <c r="B48" s="26"/>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27"/>
      <c r="SL48" s="2"/>
      <c r="SM48" s="152" t="s">
        <v>106</v>
      </c>
      <c r="SN48" s="153"/>
      <c r="SO48" s="153"/>
      <c r="SP48" s="153"/>
      <c r="SQ48" s="153"/>
      <c r="SR48" s="153"/>
      <c r="SS48" s="153"/>
      <c r="ST48" s="153"/>
      <c r="SU48" s="153"/>
      <c r="SV48" s="153"/>
      <c r="SW48" s="153"/>
      <c r="SX48" s="153"/>
      <c r="SY48" s="153"/>
      <c r="SZ48" s="153"/>
      <c r="TA48" s="154"/>
    </row>
    <row r="49" spans="1:521" ht="13.5" customHeight="1">
      <c r="A49" s="2"/>
      <c r="B49" s="26"/>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27"/>
      <c r="SL49" s="2"/>
      <c r="SM49" s="152"/>
      <c r="SN49" s="153"/>
      <c r="SO49" s="153"/>
      <c r="SP49" s="153"/>
      <c r="SQ49" s="153"/>
      <c r="SR49" s="153"/>
      <c r="SS49" s="153"/>
      <c r="ST49" s="153"/>
      <c r="SU49" s="153"/>
      <c r="SV49" s="153"/>
      <c r="SW49" s="153"/>
      <c r="SX49" s="153"/>
      <c r="SY49" s="153"/>
      <c r="SZ49" s="153"/>
      <c r="TA49" s="154"/>
    </row>
    <row r="50" spans="1:521" ht="13.5" customHeight="1">
      <c r="A50" s="2"/>
      <c r="B50" s="26"/>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27"/>
      <c r="SL50" s="2"/>
      <c r="SM50" s="152"/>
      <c r="SN50" s="153"/>
      <c r="SO50" s="153"/>
      <c r="SP50" s="153"/>
      <c r="SQ50" s="153"/>
      <c r="SR50" s="153"/>
      <c r="SS50" s="153"/>
      <c r="ST50" s="153"/>
      <c r="SU50" s="153"/>
      <c r="SV50" s="153"/>
      <c r="SW50" s="153"/>
      <c r="SX50" s="153"/>
      <c r="SY50" s="153"/>
      <c r="SZ50" s="153"/>
      <c r="TA50" s="154"/>
    </row>
    <row r="51" spans="1:521" ht="13.5" customHeight="1">
      <c r="A51" s="2"/>
      <c r="B51" s="26"/>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27"/>
      <c r="SL51" s="2"/>
      <c r="SM51" s="152"/>
      <c r="SN51" s="153"/>
      <c r="SO51" s="153"/>
      <c r="SP51" s="153"/>
      <c r="SQ51" s="153"/>
      <c r="SR51" s="153"/>
      <c r="SS51" s="153"/>
      <c r="ST51" s="153"/>
      <c r="SU51" s="153"/>
      <c r="SV51" s="153"/>
      <c r="SW51" s="153"/>
      <c r="SX51" s="153"/>
      <c r="SY51" s="153"/>
      <c r="SZ51" s="153"/>
      <c r="TA51" s="154"/>
    </row>
    <row r="52" spans="1:521" ht="13.5" customHeight="1">
      <c r="A52" s="2"/>
      <c r="B52" s="26"/>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27"/>
      <c r="SL52" s="2"/>
      <c r="SM52" s="152"/>
      <c r="SN52" s="153"/>
      <c r="SO52" s="153"/>
      <c r="SP52" s="153"/>
      <c r="SQ52" s="153"/>
      <c r="SR52" s="153"/>
      <c r="SS52" s="153"/>
      <c r="ST52" s="153"/>
      <c r="SU52" s="153"/>
      <c r="SV52" s="153"/>
      <c r="SW52" s="153"/>
      <c r="SX52" s="153"/>
      <c r="SY52" s="153"/>
      <c r="SZ52" s="153"/>
      <c r="TA52" s="154"/>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2"/>
      <c r="SN53" s="153"/>
      <c r="SO53" s="153"/>
      <c r="SP53" s="153"/>
      <c r="SQ53" s="153"/>
      <c r="SR53" s="153"/>
      <c r="SS53" s="153"/>
      <c r="ST53" s="153"/>
      <c r="SU53" s="153"/>
      <c r="SV53" s="153"/>
      <c r="SW53" s="153"/>
      <c r="SX53" s="153"/>
      <c r="SY53" s="153"/>
      <c r="SZ53" s="153"/>
      <c r="TA53" s="154"/>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52"/>
      <c r="SN54" s="153"/>
      <c r="SO54" s="153"/>
      <c r="SP54" s="153"/>
      <c r="SQ54" s="153"/>
      <c r="SR54" s="153"/>
      <c r="SS54" s="153"/>
      <c r="ST54" s="153"/>
      <c r="SU54" s="153"/>
      <c r="SV54" s="153"/>
      <c r="SW54" s="153"/>
      <c r="SX54" s="153"/>
      <c r="SY54" s="153"/>
      <c r="SZ54" s="153"/>
      <c r="TA54" s="154"/>
    </row>
    <row r="55" spans="1:521" ht="13.5" customHeight="1">
      <c r="A55" s="2"/>
      <c r="B55" s="26"/>
      <c r="C55" s="2"/>
      <c r="D55" s="2"/>
      <c r="E55" s="2"/>
      <c r="F55" s="2"/>
      <c r="G55" s="2"/>
      <c r="H55" s="2"/>
      <c r="I55" s="2"/>
      <c r="J55" s="28"/>
      <c r="K55" s="29"/>
      <c r="L55" s="118" t="s">
        <v>23</v>
      </c>
      <c r="M55" s="119"/>
      <c r="N55" s="119"/>
      <c r="O55" s="119"/>
      <c r="P55" s="119"/>
      <c r="Q55" s="119"/>
      <c r="R55" s="119"/>
      <c r="S55" s="119"/>
      <c r="T55" s="119"/>
      <c r="U55" s="119"/>
      <c r="V55" s="119"/>
      <c r="W55" s="120"/>
      <c r="X55" s="121">
        <f>データ!BL6</f>
        <v>105.65</v>
      </c>
      <c r="Y55" s="122"/>
      <c r="Z55" s="122"/>
      <c r="AA55" s="122"/>
      <c r="AB55" s="122"/>
      <c r="AC55" s="122"/>
      <c r="AD55" s="122"/>
      <c r="AE55" s="122"/>
      <c r="AF55" s="122"/>
      <c r="AG55" s="122"/>
      <c r="AH55" s="122"/>
      <c r="AI55" s="122"/>
      <c r="AJ55" s="122"/>
      <c r="AK55" s="122"/>
      <c r="AL55" s="122"/>
      <c r="AM55" s="122"/>
      <c r="AN55" s="122"/>
      <c r="AO55" s="122"/>
      <c r="AP55" s="122"/>
      <c r="AQ55" s="123"/>
      <c r="AR55" s="121">
        <f>データ!BM6</f>
        <v>107.35</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108.35</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95.57</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96.28</v>
      </c>
      <c r="DA55" s="122"/>
      <c r="DB55" s="122"/>
      <c r="DC55" s="122"/>
      <c r="DD55" s="122"/>
      <c r="DE55" s="122"/>
      <c r="DF55" s="122"/>
      <c r="DG55" s="122"/>
      <c r="DH55" s="122"/>
      <c r="DI55" s="122"/>
      <c r="DJ55" s="122"/>
      <c r="DK55" s="122"/>
      <c r="DL55" s="122"/>
      <c r="DM55" s="122"/>
      <c r="DN55" s="122"/>
      <c r="DO55" s="122"/>
      <c r="DP55" s="122"/>
      <c r="DQ55" s="122"/>
      <c r="DR55" s="122"/>
      <c r="DS55" s="123"/>
      <c r="DT55" s="30"/>
      <c r="DU55" s="32"/>
      <c r="DV55" s="2"/>
      <c r="DW55" s="2"/>
      <c r="DX55" s="2"/>
      <c r="DY55" s="2"/>
      <c r="DZ55" s="2"/>
      <c r="EA55" s="2"/>
      <c r="EB55" s="2"/>
      <c r="EC55" s="2"/>
      <c r="ED55" s="28"/>
      <c r="EE55" s="29"/>
      <c r="EF55" s="118" t="s">
        <v>23</v>
      </c>
      <c r="EG55" s="119"/>
      <c r="EH55" s="119"/>
      <c r="EI55" s="119"/>
      <c r="EJ55" s="119"/>
      <c r="EK55" s="119"/>
      <c r="EL55" s="119"/>
      <c r="EM55" s="119"/>
      <c r="EN55" s="119"/>
      <c r="EO55" s="119"/>
      <c r="EP55" s="119"/>
      <c r="EQ55" s="120"/>
      <c r="ER55" s="121">
        <f>データ!BW6</f>
        <v>16.489999999999998</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19.98</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16.07</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17.97</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19.72</v>
      </c>
      <c r="HU55" s="122"/>
      <c r="HV55" s="122"/>
      <c r="HW55" s="122"/>
      <c r="HX55" s="122"/>
      <c r="HY55" s="122"/>
      <c r="HZ55" s="122"/>
      <c r="IA55" s="122"/>
      <c r="IB55" s="122"/>
      <c r="IC55" s="122"/>
      <c r="ID55" s="122"/>
      <c r="IE55" s="122"/>
      <c r="IF55" s="122"/>
      <c r="IG55" s="122"/>
      <c r="IH55" s="122"/>
      <c r="II55" s="122"/>
      <c r="IJ55" s="122"/>
      <c r="IK55" s="122"/>
      <c r="IL55" s="122"/>
      <c r="IM55" s="123"/>
      <c r="IN55" s="30"/>
      <c r="IO55" s="32"/>
      <c r="IP55" s="2"/>
      <c r="IQ55" s="2"/>
      <c r="IR55" s="2"/>
      <c r="IS55" s="2"/>
      <c r="IT55" s="2"/>
      <c r="IU55" s="2"/>
      <c r="IV55" s="2"/>
      <c r="IW55" s="2"/>
      <c r="IX55" s="28"/>
      <c r="IY55" s="29"/>
      <c r="IZ55" s="118" t="s">
        <v>23</v>
      </c>
      <c r="JA55" s="119"/>
      <c r="JB55" s="119"/>
      <c r="JC55" s="119"/>
      <c r="JD55" s="119"/>
      <c r="JE55" s="119"/>
      <c r="JF55" s="119"/>
      <c r="JG55" s="119"/>
      <c r="JH55" s="119"/>
      <c r="JI55" s="119"/>
      <c r="JJ55" s="119"/>
      <c r="JK55" s="120"/>
      <c r="JL55" s="121">
        <f>データ!CH6</f>
        <v>59.02</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45.71</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42.7</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46.23</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47.76</v>
      </c>
      <c r="MO55" s="122"/>
      <c r="MP55" s="122"/>
      <c r="MQ55" s="122"/>
      <c r="MR55" s="122"/>
      <c r="MS55" s="122"/>
      <c r="MT55" s="122"/>
      <c r="MU55" s="122"/>
      <c r="MV55" s="122"/>
      <c r="MW55" s="122"/>
      <c r="MX55" s="122"/>
      <c r="MY55" s="122"/>
      <c r="MZ55" s="122"/>
      <c r="NA55" s="122"/>
      <c r="NB55" s="122"/>
      <c r="NC55" s="122"/>
      <c r="ND55" s="122"/>
      <c r="NE55" s="122"/>
      <c r="NF55" s="122"/>
      <c r="NG55" s="123"/>
      <c r="NH55" s="30"/>
      <c r="NI55" s="32"/>
      <c r="NJ55" s="2"/>
      <c r="NK55" s="2"/>
      <c r="NL55" s="2"/>
      <c r="NM55" s="2"/>
      <c r="NN55" s="2"/>
      <c r="NO55" s="2"/>
      <c r="NP55" s="2"/>
      <c r="NQ55" s="2"/>
      <c r="NR55" s="28"/>
      <c r="NS55" s="29"/>
      <c r="NT55" s="118" t="s">
        <v>23</v>
      </c>
      <c r="NU55" s="119"/>
      <c r="NV55" s="119"/>
      <c r="NW55" s="119"/>
      <c r="NX55" s="119"/>
      <c r="NY55" s="119"/>
      <c r="NZ55" s="119"/>
      <c r="OA55" s="119"/>
      <c r="OB55" s="119"/>
      <c r="OC55" s="119"/>
      <c r="OD55" s="119"/>
      <c r="OE55" s="120"/>
      <c r="OF55" s="121">
        <f>データ!CS6</f>
        <v>63.76</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63.76</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63.8</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59.49</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60.33</v>
      </c>
      <c r="RI55" s="122"/>
      <c r="RJ55" s="122"/>
      <c r="RK55" s="122"/>
      <c r="RL55" s="122"/>
      <c r="RM55" s="122"/>
      <c r="RN55" s="122"/>
      <c r="RO55" s="122"/>
      <c r="RP55" s="122"/>
      <c r="RQ55" s="122"/>
      <c r="RR55" s="122"/>
      <c r="RS55" s="122"/>
      <c r="RT55" s="122"/>
      <c r="RU55" s="122"/>
      <c r="RV55" s="122"/>
      <c r="RW55" s="122"/>
      <c r="RX55" s="122"/>
      <c r="RY55" s="122"/>
      <c r="RZ55" s="122"/>
      <c r="SA55" s="123"/>
      <c r="SB55" s="30"/>
      <c r="SC55" s="32"/>
      <c r="SD55" s="2"/>
      <c r="SE55" s="2"/>
      <c r="SF55" s="2"/>
      <c r="SG55" s="2"/>
      <c r="SH55" s="2"/>
      <c r="SI55" s="2"/>
      <c r="SJ55" s="2"/>
      <c r="SK55" s="27"/>
      <c r="SL55" s="2"/>
      <c r="SM55" s="152"/>
      <c r="SN55" s="153"/>
      <c r="SO55" s="153"/>
      <c r="SP55" s="153"/>
      <c r="SQ55" s="153"/>
      <c r="SR55" s="153"/>
      <c r="SS55" s="153"/>
      <c r="ST55" s="153"/>
      <c r="SU55" s="153"/>
      <c r="SV55" s="153"/>
      <c r="SW55" s="153"/>
      <c r="SX55" s="153"/>
      <c r="SY55" s="153"/>
      <c r="SZ55" s="153"/>
      <c r="TA55" s="154"/>
    </row>
    <row r="56" spans="1:521" ht="13.5" customHeight="1">
      <c r="A56" s="2"/>
      <c r="B56" s="26"/>
      <c r="C56" s="2"/>
      <c r="D56" s="2"/>
      <c r="E56" s="2"/>
      <c r="F56" s="2"/>
      <c r="G56" s="2"/>
      <c r="H56" s="2"/>
      <c r="I56" s="2"/>
      <c r="J56" s="28"/>
      <c r="K56" s="29"/>
      <c r="L56" s="118" t="s">
        <v>24</v>
      </c>
      <c r="M56" s="119"/>
      <c r="N56" s="119"/>
      <c r="O56" s="119"/>
      <c r="P56" s="119"/>
      <c r="Q56" s="119"/>
      <c r="R56" s="119"/>
      <c r="S56" s="119"/>
      <c r="T56" s="119"/>
      <c r="U56" s="119"/>
      <c r="V56" s="119"/>
      <c r="W56" s="120"/>
      <c r="X56" s="121">
        <f>データ!BQ6</f>
        <v>109.11</v>
      </c>
      <c r="Y56" s="122"/>
      <c r="Z56" s="122"/>
      <c r="AA56" s="122"/>
      <c r="AB56" s="122"/>
      <c r="AC56" s="122"/>
      <c r="AD56" s="122"/>
      <c r="AE56" s="122"/>
      <c r="AF56" s="122"/>
      <c r="AG56" s="122"/>
      <c r="AH56" s="122"/>
      <c r="AI56" s="122"/>
      <c r="AJ56" s="122"/>
      <c r="AK56" s="122"/>
      <c r="AL56" s="122"/>
      <c r="AM56" s="122"/>
      <c r="AN56" s="122"/>
      <c r="AO56" s="122"/>
      <c r="AP56" s="122"/>
      <c r="AQ56" s="123"/>
      <c r="AR56" s="121">
        <f>データ!BR6</f>
        <v>109.19</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105.24</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105.71</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105.06</v>
      </c>
      <c r="DA56" s="122"/>
      <c r="DB56" s="122"/>
      <c r="DC56" s="122"/>
      <c r="DD56" s="122"/>
      <c r="DE56" s="122"/>
      <c r="DF56" s="122"/>
      <c r="DG56" s="122"/>
      <c r="DH56" s="122"/>
      <c r="DI56" s="122"/>
      <c r="DJ56" s="122"/>
      <c r="DK56" s="122"/>
      <c r="DL56" s="122"/>
      <c r="DM56" s="122"/>
      <c r="DN56" s="122"/>
      <c r="DO56" s="122"/>
      <c r="DP56" s="122"/>
      <c r="DQ56" s="122"/>
      <c r="DR56" s="122"/>
      <c r="DS56" s="123"/>
      <c r="DT56" s="29"/>
      <c r="DU56" s="32"/>
      <c r="DV56" s="2"/>
      <c r="DW56" s="2"/>
      <c r="DX56" s="2"/>
      <c r="DY56" s="2"/>
      <c r="DZ56" s="2"/>
      <c r="EA56" s="2"/>
      <c r="EB56" s="2"/>
      <c r="EC56" s="2"/>
      <c r="ED56" s="28"/>
      <c r="EE56" s="29"/>
      <c r="EF56" s="118" t="s">
        <v>24</v>
      </c>
      <c r="EG56" s="119"/>
      <c r="EH56" s="119"/>
      <c r="EI56" s="119"/>
      <c r="EJ56" s="119"/>
      <c r="EK56" s="119"/>
      <c r="EL56" s="119"/>
      <c r="EM56" s="119"/>
      <c r="EN56" s="119"/>
      <c r="EO56" s="119"/>
      <c r="EP56" s="119"/>
      <c r="EQ56" s="120"/>
      <c r="ER56" s="121">
        <f>データ!CB6</f>
        <v>25</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25.13</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26.03</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25.98</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26.84</v>
      </c>
      <c r="HU56" s="122"/>
      <c r="HV56" s="122"/>
      <c r="HW56" s="122"/>
      <c r="HX56" s="122"/>
      <c r="HY56" s="122"/>
      <c r="HZ56" s="122"/>
      <c r="IA56" s="122"/>
      <c r="IB56" s="122"/>
      <c r="IC56" s="122"/>
      <c r="ID56" s="122"/>
      <c r="IE56" s="122"/>
      <c r="IF56" s="122"/>
      <c r="IG56" s="122"/>
      <c r="IH56" s="122"/>
      <c r="II56" s="122"/>
      <c r="IJ56" s="122"/>
      <c r="IK56" s="122"/>
      <c r="IL56" s="122"/>
      <c r="IM56" s="123"/>
      <c r="IN56" s="29"/>
      <c r="IO56" s="32"/>
      <c r="IP56" s="2"/>
      <c r="IQ56" s="2"/>
      <c r="IR56" s="2"/>
      <c r="IS56" s="2"/>
      <c r="IT56" s="2"/>
      <c r="IU56" s="2"/>
      <c r="IV56" s="2"/>
      <c r="IW56" s="2"/>
      <c r="IX56" s="28"/>
      <c r="IY56" s="29"/>
      <c r="IZ56" s="118" t="s">
        <v>24</v>
      </c>
      <c r="JA56" s="119"/>
      <c r="JB56" s="119"/>
      <c r="JC56" s="119"/>
      <c r="JD56" s="119"/>
      <c r="JE56" s="119"/>
      <c r="JF56" s="119"/>
      <c r="JG56" s="119"/>
      <c r="JH56" s="119"/>
      <c r="JI56" s="119"/>
      <c r="JJ56" s="119"/>
      <c r="JK56" s="120"/>
      <c r="JL56" s="121">
        <f>データ!CM6</f>
        <v>41.77</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40.97</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40.69</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40.67</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40.89</v>
      </c>
      <c r="MO56" s="122"/>
      <c r="MP56" s="122"/>
      <c r="MQ56" s="122"/>
      <c r="MR56" s="122"/>
      <c r="MS56" s="122"/>
      <c r="MT56" s="122"/>
      <c r="MU56" s="122"/>
      <c r="MV56" s="122"/>
      <c r="MW56" s="122"/>
      <c r="MX56" s="122"/>
      <c r="MY56" s="122"/>
      <c r="MZ56" s="122"/>
      <c r="NA56" s="122"/>
      <c r="NB56" s="122"/>
      <c r="NC56" s="122"/>
      <c r="ND56" s="122"/>
      <c r="NE56" s="122"/>
      <c r="NF56" s="122"/>
      <c r="NG56" s="123"/>
      <c r="NH56" s="29"/>
      <c r="NI56" s="32"/>
      <c r="NJ56" s="2"/>
      <c r="NK56" s="2"/>
      <c r="NL56" s="2"/>
      <c r="NM56" s="2"/>
      <c r="NN56" s="2"/>
      <c r="NO56" s="2"/>
      <c r="NP56" s="2"/>
      <c r="NQ56" s="2"/>
      <c r="NR56" s="28"/>
      <c r="NS56" s="29"/>
      <c r="NT56" s="118" t="s">
        <v>24</v>
      </c>
      <c r="NU56" s="119"/>
      <c r="NV56" s="119"/>
      <c r="NW56" s="119"/>
      <c r="NX56" s="119"/>
      <c r="NY56" s="119"/>
      <c r="NZ56" s="119"/>
      <c r="OA56" s="119"/>
      <c r="OB56" s="119"/>
      <c r="OC56" s="119"/>
      <c r="OD56" s="119"/>
      <c r="OE56" s="120"/>
      <c r="OF56" s="121">
        <f>データ!CX6</f>
        <v>64.95</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63.26</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62.7</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62.59</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61.76</v>
      </c>
      <c r="RI56" s="122"/>
      <c r="RJ56" s="122"/>
      <c r="RK56" s="122"/>
      <c r="RL56" s="122"/>
      <c r="RM56" s="122"/>
      <c r="RN56" s="122"/>
      <c r="RO56" s="122"/>
      <c r="RP56" s="122"/>
      <c r="RQ56" s="122"/>
      <c r="RR56" s="122"/>
      <c r="RS56" s="122"/>
      <c r="RT56" s="122"/>
      <c r="RU56" s="122"/>
      <c r="RV56" s="122"/>
      <c r="RW56" s="122"/>
      <c r="RX56" s="122"/>
      <c r="RY56" s="122"/>
      <c r="RZ56" s="122"/>
      <c r="SA56" s="123"/>
      <c r="SB56" s="29"/>
      <c r="SC56" s="32"/>
      <c r="SD56" s="2"/>
      <c r="SE56" s="2"/>
      <c r="SF56" s="2"/>
      <c r="SG56" s="2"/>
      <c r="SH56" s="2"/>
      <c r="SI56" s="2"/>
      <c r="SJ56" s="2"/>
      <c r="SK56" s="27"/>
      <c r="SL56" s="2"/>
      <c r="SM56" s="152"/>
      <c r="SN56" s="153"/>
      <c r="SO56" s="153"/>
      <c r="SP56" s="153"/>
      <c r="SQ56" s="153"/>
      <c r="SR56" s="153"/>
      <c r="SS56" s="153"/>
      <c r="ST56" s="153"/>
      <c r="SU56" s="153"/>
      <c r="SV56" s="153"/>
      <c r="SW56" s="153"/>
      <c r="SX56" s="153"/>
      <c r="SY56" s="153"/>
      <c r="SZ56" s="153"/>
      <c r="TA56" s="154"/>
    </row>
    <row r="57" spans="1:521" ht="13.5" customHeight="1">
      <c r="A57" s="2"/>
      <c r="B57" s="26"/>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27"/>
      <c r="SL57" s="2"/>
      <c r="SM57" s="152"/>
      <c r="SN57" s="153"/>
      <c r="SO57" s="153"/>
      <c r="SP57" s="153"/>
      <c r="SQ57" s="153"/>
      <c r="SR57" s="153"/>
      <c r="SS57" s="153"/>
      <c r="ST57" s="153"/>
      <c r="SU57" s="153"/>
      <c r="SV57" s="153"/>
      <c r="SW57" s="153"/>
      <c r="SX57" s="153"/>
      <c r="SY57" s="153"/>
      <c r="SZ57" s="153"/>
      <c r="TA57" s="154"/>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2"/>
      <c r="SN58" s="153"/>
      <c r="SO58" s="153"/>
      <c r="SP58" s="153"/>
      <c r="SQ58" s="153"/>
      <c r="SR58" s="153"/>
      <c r="SS58" s="153"/>
      <c r="ST58" s="153"/>
      <c r="SU58" s="153"/>
      <c r="SV58" s="153"/>
      <c r="SW58" s="153"/>
      <c r="SX58" s="153"/>
      <c r="SY58" s="153"/>
      <c r="SZ58" s="153"/>
      <c r="TA58" s="154"/>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2"/>
      <c r="SN59" s="153"/>
      <c r="SO59" s="153"/>
      <c r="SP59" s="153"/>
      <c r="SQ59" s="153"/>
      <c r="SR59" s="153"/>
      <c r="SS59" s="153"/>
      <c r="ST59" s="153"/>
      <c r="SU59" s="153"/>
      <c r="SV59" s="153"/>
      <c r="SW59" s="153"/>
      <c r="SX59" s="153"/>
      <c r="SY59" s="153"/>
      <c r="SZ59" s="153"/>
      <c r="TA59" s="154"/>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2"/>
      <c r="SN60" s="153"/>
      <c r="SO60" s="153"/>
      <c r="SP60" s="153"/>
      <c r="SQ60" s="153"/>
      <c r="SR60" s="153"/>
      <c r="SS60" s="153"/>
      <c r="ST60" s="153"/>
      <c r="SU60" s="153"/>
      <c r="SV60" s="153"/>
      <c r="SW60" s="153"/>
      <c r="SX60" s="153"/>
      <c r="SY60" s="153"/>
      <c r="SZ60" s="153"/>
      <c r="TA60" s="154"/>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2"/>
      <c r="SN61" s="153"/>
      <c r="SO61" s="153"/>
      <c r="SP61" s="153"/>
      <c r="SQ61" s="153"/>
      <c r="SR61" s="153"/>
      <c r="SS61" s="153"/>
      <c r="ST61" s="153"/>
      <c r="SU61" s="153"/>
      <c r="SV61" s="153"/>
      <c r="SW61" s="153"/>
      <c r="SX61" s="153"/>
      <c r="SY61" s="153"/>
      <c r="SZ61" s="153"/>
      <c r="TA61" s="154"/>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52"/>
      <c r="SN62" s="153"/>
      <c r="SO62" s="153"/>
      <c r="SP62" s="153"/>
      <c r="SQ62" s="153"/>
      <c r="SR62" s="153"/>
      <c r="SS62" s="153"/>
      <c r="ST62" s="153"/>
      <c r="SU62" s="153"/>
      <c r="SV62" s="153"/>
      <c r="SW62" s="153"/>
      <c r="SX62" s="153"/>
      <c r="SY62" s="153"/>
      <c r="SZ62" s="153"/>
      <c r="TA62" s="154"/>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52"/>
      <c r="SN63" s="153"/>
      <c r="SO63" s="153"/>
      <c r="SP63" s="153"/>
      <c r="SQ63" s="153"/>
      <c r="SR63" s="153"/>
      <c r="SS63" s="153"/>
      <c r="ST63" s="153"/>
      <c r="SU63" s="153"/>
      <c r="SV63" s="153"/>
      <c r="SW63" s="153"/>
      <c r="SX63" s="153"/>
      <c r="SY63" s="153"/>
      <c r="SZ63" s="153"/>
      <c r="TA63" s="154"/>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2"/>
      <c r="SN64" s="153"/>
      <c r="SO64" s="153"/>
      <c r="SP64" s="153"/>
      <c r="SQ64" s="153"/>
      <c r="SR64" s="153"/>
      <c r="SS64" s="153"/>
      <c r="ST64" s="153"/>
      <c r="SU64" s="153"/>
      <c r="SV64" s="153"/>
      <c r="SW64" s="153"/>
      <c r="SX64" s="153"/>
      <c r="SY64" s="153"/>
      <c r="SZ64" s="153"/>
      <c r="TA64" s="154"/>
    </row>
    <row r="65" spans="1:521" ht="13.5" customHeight="1">
      <c r="A65" s="2"/>
      <c r="B65" s="26"/>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27"/>
      <c r="SL65" s="2"/>
      <c r="SM65" s="155"/>
      <c r="SN65" s="156"/>
      <c r="SO65" s="156"/>
      <c r="SP65" s="156"/>
      <c r="SQ65" s="156"/>
      <c r="SR65" s="156"/>
      <c r="SS65" s="156"/>
      <c r="ST65" s="156"/>
      <c r="SU65" s="156"/>
      <c r="SV65" s="156"/>
      <c r="SW65" s="156"/>
      <c r="SX65" s="156"/>
      <c r="SY65" s="156"/>
      <c r="SZ65" s="156"/>
      <c r="TA65" s="157"/>
    </row>
    <row r="66" spans="1:521" ht="13.5" customHeight="1">
      <c r="A66" s="2"/>
      <c r="B66" s="26"/>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27"/>
      <c r="SL68" s="2"/>
      <c r="SM68" s="152" t="s">
        <v>107</v>
      </c>
      <c r="SN68" s="153"/>
      <c r="SO68" s="153"/>
      <c r="SP68" s="153"/>
      <c r="SQ68" s="153"/>
      <c r="SR68" s="153"/>
      <c r="SS68" s="153"/>
      <c r="ST68" s="153"/>
      <c r="SU68" s="153"/>
      <c r="SV68" s="153"/>
      <c r="SW68" s="153"/>
      <c r="SX68" s="153"/>
      <c r="SY68" s="153"/>
      <c r="SZ68" s="153"/>
      <c r="TA68" s="154"/>
    </row>
    <row r="69" spans="1:521" ht="13.5" customHeight="1">
      <c r="A69" s="2"/>
      <c r="B69" s="26"/>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27"/>
      <c r="SL69" s="2"/>
      <c r="SM69" s="152"/>
      <c r="SN69" s="153"/>
      <c r="SO69" s="153"/>
      <c r="SP69" s="153"/>
      <c r="SQ69" s="153"/>
      <c r="SR69" s="153"/>
      <c r="SS69" s="153"/>
      <c r="ST69" s="153"/>
      <c r="SU69" s="153"/>
      <c r="SV69" s="153"/>
      <c r="SW69" s="153"/>
      <c r="SX69" s="153"/>
      <c r="SY69" s="153"/>
      <c r="SZ69" s="153"/>
      <c r="TA69" s="154"/>
    </row>
    <row r="70" spans="1:521" ht="13.5" customHeight="1">
      <c r="A70" s="2"/>
      <c r="B70" s="26"/>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27"/>
      <c r="SL70" s="2"/>
      <c r="SM70" s="152"/>
      <c r="SN70" s="153"/>
      <c r="SO70" s="153"/>
      <c r="SP70" s="153"/>
      <c r="SQ70" s="153"/>
      <c r="SR70" s="153"/>
      <c r="SS70" s="153"/>
      <c r="ST70" s="153"/>
      <c r="SU70" s="153"/>
      <c r="SV70" s="153"/>
      <c r="SW70" s="153"/>
      <c r="SX70" s="153"/>
      <c r="SY70" s="153"/>
      <c r="SZ70" s="153"/>
      <c r="TA70" s="154"/>
    </row>
    <row r="71" spans="1:521" ht="13.5" customHeight="1">
      <c r="A71" s="2"/>
      <c r="B71" s="26"/>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27"/>
      <c r="SL71" s="2"/>
      <c r="SM71" s="152"/>
      <c r="SN71" s="153"/>
      <c r="SO71" s="153"/>
      <c r="SP71" s="153"/>
      <c r="SQ71" s="153"/>
      <c r="SR71" s="153"/>
      <c r="SS71" s="153"/>
      <c r="ST71" s="153"/>
      <c r="SU71" s="153"/>
      <c r="SV71" s="153"/>
      <c r="SW71" s="153"/>
      <c r="SX71" s="153"/>
      <c r="SY71" s="153"/>
      <c r="SZ71" s="153"/>
      <c r="TA71" s="154"/>
    </row>
    <row r="72" spans="1:521" ht="13.5" customHeight="1">
      <c r="A72" s="2"/>
      <c r="B72" s="26"/>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27"/>
      <c r="SL72" s="2"/>
      <c r="SM72" s="152"/>
      <c r="SN72" s="153"/>
      <c r="SO72" s="153"/>
      <c r="SP72" s="153"/>
      <c r="SQ72" s="153"/>
      <c r="SR72" s="153"/>
      <c r="SS72" s="153"/>
      <c r="ST72" s="153"/>
      <c r="SU72" s="153"/>
      <c r="SV72" s="153"/>
      <c r="SW72" s="153"/>
      <c r="SX72" s="153"/>
      <c r="SY72" s="153"/>
      <c r="SZ72" s="153"/>
      <c r="TA72" s="154"/>
    </row>
    <row r="73" spans="1:521" ht="13.5" customHeight="1">
      <c r="A73" s="2"/>
      <c r="B73" s="26"/>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27"/>
      <c r="SL73" s="2"/>
      <c r="SM73" s="152"/>
      <c r="SN73" s="153"/>
      <c r="SO73" s="153"/>
      <c r="SP73" s="153"/>
      <c r="SQ73" s="153"/>
      <c r="SR73" s="153"/>
      <c r="SS73" s="153"/>
      <c r="ST73" s="153"/>
      <c r="SU73" s="153"/>
      <c r="SV73" s="153"/>
      <c r="SW73" s="153"/>
      <c r="SX73" s="153"/>
      <c r="SY73" s="153"/>
      <c r="SZ73" s="153"/>
      <c r="TA73" s="154"/>
    </row>
    <row r="74" spans="1:521" ht="13.5" customHeight="1">
      <c r="A74" s="2"/>
      <c r="B74" s="26"/>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27"/>
      <c r="SL74" s="2"/>
      <c r="SM74" s="152"/>
      <c r="SN74" s="153"/>
      <c r="SO74" s="153"/>
      <c r="SP74" s="153"/>
      <c r="SQ74" s="153"/>
      <c r="SR74" s="153"/>
      <c r="SS74" s="153"/>
      <c r="ST74" s="153"/>
      <c r="SU74" s="153"/>
      <c r="SV74" s="153"/>
      <c r="SW74" s="153"/>
      <c r="SX74" s="153"/>
      <c r="SY74" s="153"/>
      <c r="SZ74" s="153"/>
      <c r="TA74" s="154"/>
    </row>
    <row r="75" spans="1:521" ht="13.5" customHeight="1">
      <c r="A75" s="2"/>
      <c r="B75" s="26"/>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27"/>
      <c r="SL75" s="2"/>
      <c r="SM75" s="152"/>
      <c r="SN75" s="153"/>
      <c r="SO75" s="153"/>
      <c r="SP75" s="153"/>
      <c r="SQ75" s="153"/>
      <c r="SR75" s="153"/>
      <c r="SS75" s="153"/>
      <c r="ST75" s="153"/>
      <c r="SU75" s="153"/>
      <c r="SV75" s="153"/>
      <c r="SW75" s="153"/>
      <c r="SX75" s="153"/>
      <c r="SY75" s="153"/>
      <c r="SZ75" s="153"/>
      <c r="TA75" s="154"/>
    </row>
    <row r="76" spans="1:521" ht="13.5" customHeight="1">
      <c r="A76" s="2"/>
      <c r="B76" s="26"/>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27"/>
      <c r="SL76" s="2"/>
      <c r="SM76" s="152"/>
      <c r="SN76" s="153"/>
      <c r="SO76" s="153"/>
      <c r="SP76" s="153"/>
      <c r="SQ76" s="153"/>
      <c r="SR76" s="153"/>
      <c r="SS76" s="153"/>
      <c r="ST76" s="153"/>
      <c r="SU76" s="153"/>
      <c r="SV76" s="153"/>
      <c r="SW76" s="153"/>
      <c r="SX76" s="153"/>
      <c r="SY76" s="153"/>
      <c r="SZ76" s="153"/>
      <c r="TA76" s="154"/>
    </row>
    <row r="77" spans="1:521" ht="13.5" customHeight="1">
      <c r="A77" s="2"/>
      <c r="B77" s="26"/>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27"/>
      <c r="SL77" s="2"/>
      <c r="SM77" s="152"/>
      <c r="SN77" s="153"/>
      <c r="SO77" s="153"/>
      <c r="SP77" s="153"/>
      <c r="SQ77" s="153"/>
      <c r="SR77" s="153"/>
      <c r="SS77" s="153"/>
      <c r="ST77" s="153"/>
      <c r="SU77" s="153"/>
      <c r="SV77" s="153"/>
      <c r="SW77" s="153"/>
      <c r="SX77" s="153"/>
      <c r="SY77" s="153"/>
      <c r="SZ77" s="153"/>
      <c r="TA77" s="154"/>
    </row>
    <row r="78" spans="1:521" ht="13.5" customHeight="1">
      <c r="A78" s="2"/>
      <c r="B78" s="26"/>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27"/>
      <c r="SL78" s="2"/>
      <c r="SM78" s="152"/>
      <c r="SN78" s="153"/>
      <c r="SO78" s="153"/>
      <c r="SP78" s="153"/>
      <c r="SQ78" s="153"/>
      <c r="SR78" s="153"/>
      <c r="SS78" s="153"/>
      <c r="ST78" s="153"/>
      <c r="SU78" s="153"/>
      <c r="SV78" s="153"/>
      <c r="SW78" s="153"/>
      <c r="SX78" s="153"/>
      <c r="SY78" s="153"/>
      <c r="SZ78" s="153"/>
      <c r="TA78" s="154"/>
    </row>
    <row r="79" spans="1:521" ht="13.5" customHeight="1">
      <c r="A79" s="2"/>
      <c r="B79" s="26"/>
      <c r="C79" s="2"/>
      <c r="D79" s="2"/>
      <c r="E79" s="2"/>
      <c r="F79" s="2"/>
      <c r="G79" s="2"/>
      <c r="H79" s="2"/>
      <c r="I79" s="2"/>
      <c r="J79" s="28"/>
      <c r="K79" s="29"/>
      <c r="L79" s="136"/>
      <c r="M79" s="136"/>
      <c r="N79" s="136"/>
      <c r="O79" s="136"/>
      <c r="P79" s="136"/>
      <c r="Q79" s="136"/>
      <c r="R79" s="136"/>
      <c r="S79" s="136"/>
      <c r="T79" s="136"/>
      <c r="U79" s="136"/>
      <c r="V79" s="136"/>
      <c r="W79" s="136"/>
      <c r="X79" s="137"/>
      <c r="Y79" s="138">
        <f>データ!$B$10</f>
        <v>41640</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f>データ!$C$10</f>
        <v>42005</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f>データ!$D$10</f>
        <v>42370</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f>データ!$E$10</f>
        <v>42736</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f>データ!$F$10</f>
        <v>43101</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9"/>
      <c r="FE79" s="32"/>
      <c r="FF79" s="2"/>
      <c r="FG79" s="2"/>
      <c r="FH79" s="2"/>
      <c r="FI79" s="2"/>
      <c r="FJ79" s="2"/>
      <c r="FK79" s="2"/>
      <c r="FL79" s="2"/>
      <c r="FM79" s="2"/>
      <c r="FN79" s="2"/>
      <c r="FO79" s="2"/>
      <c r="FP79" s="2"/>
      <c r="FQ79" s="2"/>
      <c r="FR79" s="2"/>
      <c r="FS79" s="2"/>
      <c r="FT79" s="2"/>
      <c r="FU79" s="2"/>
      <c r="FV79" s="28"/>
      <c r="FW79" s="29"/>
      <c r="FX79" s="136"/>
      <c r="FY79" s="136"/>
      <c r="FZ79" s="136"/>
      <c r="GA79" s="136"/>
      <c r="GB79" s="136"/>
      <c r="GC79" s="136"/>
      <c r="GD79" s="136"/>
      <c r="GE79" s="136"/>
      <c r="GF79" s="136"/>
      <c r="GG79" s="136"/>
      <c r="GH79" s="136"/>
      <c r="GI79" s="136"/>
      <c r="GJ79" s="137"/>
      <c r="GK79" s="138">
        <f>データ!$B$10</f>
        <v>41640</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f>データ!$C$10</f>
        <v>42005</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f>データ!$D$10</f>
        <v>42370</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f>データ!$E$10</f>
        <v>42736</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f>データ!$F$10</f>
        <v>43101</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9"/>
      <c r="LQ79" s="32"/>
      <c r="LR79" s="2"/>
      <c r="LS79" s="2"/>
      <c r="LT79" s="2"/>
      <c r="LU79" s="2"/>
      <c r="LV79" s="2"/>
      <c r="LW79" s="2"/>
      <c r="LX79" s="2"/>
      <c r="LY79" s="2"/>
      <c r="LZ79" s="2"/>
      <c r="MA79" s="2"/>
      <c r="MB79" s="2"/>
      <c r="MC79" s="2"/>
      <c r="MD79" s="2"/>
      <c r="ME79" s="2"/>
      <c r="MF79" s="2"/>
      <c r="MG79" s="2"/>
      <c r="MH79" s="28"/>
      <c r="MI79" s="29"/>
      <c r="MJ79" s="136"/>
      <c r="MK79" s="136"/>
      <c r="ML79" s="136"/>
      <c r="MM79" s="136"/>
      <c r="MN79" s="136"/>
      <c r="MO79" s="136"/>
      <c r="MP79" s="136"/>
      <c r="MQ79" s="136"/>
      <c r="MR79" s="136"/>
      <c r="MS79" s="136"/>
      <c r="MT79" s="136"/>
      <c r="MU79" s="136"/>
      <c r="MV79" s="137"/>
      <c r="MW79" s="138">
        <f>データ!$B$10</f>
        <v>41640</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f>データ!$C$10</f>
        <v>42005</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f>データ!$D$10</f>
        <v>42370</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f>データ!$E$10</f>
        <v>42736</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f>データ!$F$10</f>
        <v>43101</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9"/>
      <c r="SC79" s="32"/>
      <c r="SD79" s="2"/>
      <c r="SE79" s="2"/>
      <c r="SF79" s="2"/>
      <c r="SG79" s="2"/>
      <c r="SH79" s="2"/>
      <c r="SI79" s="2"/>
      <c r="SJ79" s="2"/>
      <c r="SK79" s="27"/>
      <c r="SL79" s="2"/>
      <c r="SM79" s="152"/>
      <c r="SN79" s="153"/>
      <c r="SO79" s="153"/>
      <c r="SP79" s="153"/>
      <c r="SQ79" s="153"/>
      <c r="SR79" s="153"/>
      <c r="SS79" s="153"/>
      <c r="ST79" s="153"/>
      <c r="SU79" s="153"/>
      <c r="SV79" s="153"/>
      <c r="SW79" s="153"/>
      <c r="SX79" s="153"/>
      <c r="SY79" s="153"/>
      <c r="SZ79" s="153"/>
      <c r="TA79" s="154"/>
    </row>
    <row r="80" spans="1:521" ht="13.5" customHeight="1">
      <c r="A80" s="2"/>
      <c r="B80" s="26"/>
      <c r="C80" s="2"/>
      <c r="D80" s="2"/>
      <c r="E80" s="2"/>
      <c r="F80" s="2"/>
      <c r="G80" s="2"/>
      <c r="H80" s="2"/>
      <c r="I80" s="2"/>
      <c r="J80" s="28"/>
      <c r="K80" s="29"/>
      <c r="L80" s="141" t="s">
        <v>23</v>
      </c>
      <c r="M80" s="141"/>
      <c r="N80" s="141"/>
      <c r="O80" s="141"/>
      <c r="P80" s="141"/>
      <c r="Q80" s="141"/>
      <c r="R80" s="141"/>
      <c r="S80" s="141"/>
      <c r="T80" s="141"/>
      <c r="U80" s="141"/>
      <c r="V80" s="141"/>
      <c r="W80" s="141"/>
      <c r="X80" s="141"/>
      <c r="Y80" s="142">
        <f>データ!DD6</f>
        <v>43.45</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46.63</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49.85</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48.48</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47.65</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9"/>
      <c r="FE80" s="32"/>
      <c r="FF80" s="2"/>
      <c r="FG80" s="2"/>
      <c r="FH80" s="2"/>
      <c r="FI80" s="2"/>
      <c r="FJ80" s="2"/>
      <c r="FK80" s="2"/>
      <c r="FL80" s="2"/>
      <c r="FM80" s="2"/>
      <c r="FN80" s="2"/>
      <c r="FO80" s="2"/>
      <c r="FP80" s="2"/>
      <c r="FQ80" s="2"/>
      <c r="FR80" s="2"/>
      <c r="FS80" s="2"/>
      <c r="FT80" s="2"/>
      <c r="FU80" s="2"/>
      <c r="FV80" s="28"/>
      <c r="FW80" s="29"/>
      <c r="FX80" s="141" t="s">
        <v>23</v>
      </c>
      <c r="FY80" s="141"/>
      <c r="FZ80" s="141"/>
      <c r="GA80" s="141"/>
      <c r="GB80" s="141"/>
      <c r="GC80" s="141"/>
      <c r="GD80" s="141"/>
      <c r="GE80" s="141"/>
      <c r="GF80" s="141"/>
      <c r="GG80" s="141"/>
      <c r="GH80" s="141"/>
      <c r="GI80" s="141"/>
      <c r="GJ80" s="141"/>
      <c r="GK80" s="142">
        <f>データ!DO6</f>
        <v>12.74</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0</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8.9</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8.9</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8.9</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9"/>
      <c r="LQ80" s="32"/>
      <c r="LR80" s="2"/>
      <c r="LS80" s="2"/>
      <c r="LT80" s="2"/>
      <c r="LU80" s="2"/>
      <c r="LV80" s="2"/>
      <c r="LW80" s="2"/>
      <c r="LX80" s="2"/>
      <c r="LY80" s="2"/>
      <c r="LZ80" s="2"/>
      <c r="MA80" s="2"/>
      <c r="MB80" s="2"/>
      <c r="MC80" s="2"/>
      <c r="MD80" s="2"/>
      <c r="ME80" s="2"/>
      <c r="MF80" s="2"/>
      <c r="MG80" s="2"/>
      <c r="MH80" s="28"/>
      <c r="MI80" s="29"/>
      <c r="MJ80" s="141" t="s">
        <v>23</v>
      </c>
      <c r="MK80" s="141"/>
      <c r="ML80" s="141"/>
      <c r="MM80" s="141"/>
      <c r="MN80" s="141"/>
      <c r="MO80" s="141"/>
      <c r="MP80" s="141"/>
      <c r="MQ80" s="141"/>
      <c r="MR80" s="141"/>
      <c r="MS80" s="141"/>
      <c r="MT80" s="141"/>
      <c r="MU80" s="141"/>
      <c r="MV80" s="141"/>
      <c r="MW80" s="142">
        <f>データ!DZ6</f>
        <v>0</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17.940000000000001</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9"/>
      <c r="SC80" s="32"/>
      <c r="SD80" s="2"/>
      <c r="SE80" s="2"/>
      <c r="SF80" s="2"/>
      <c r="SG80" s="2"/>
      <c r="SH80" s="2"/>
      <c r="SI80" s="2"/>
      <c r="SJ80" s="2"/>
      <c r="SK80" s="27"/>
      <c r="SL80" s="2"/>
      <c r="SM80" s="152"/>
      <c r="SN80" s="153"/>
      <c r="SO80" s="153"/>
      <c r="SP80" s="153"/>
      <c r="SQ80" s="153"/>
      <c r="SR80" s="153"/>
      <c r="SS80" s="153"/>
      <c r="ST80" s="153"/>
      <c r="SU80" s="153"/>
      <c r="SV80" s="153"/>
      <c r="SW80" s="153"/>
      <c r="SX80" s="153"/>
      <c r="SY80" s="153"/>
      <c r="SZ80" s="153"/>
      <c r="TA80" s="154"/>
    </row>
    <row r="81" spans="1:521" ht="13.5" customHeight="1">
      <c r="A81" s="2"/>
      <c r="B81" s="26"/>
      <c r="C81" s="2"/>
      <c r="D81" s="2"/>
      <c r="E81" s="2"/>
      <c r="F81" s="2"/>
      <c r="G81" s="2"/>
      <c r="H81" s="2"/>
      <c r="I81" s="2"/>
      <c r="J81" s="28"/>
      <c r="K81" s="29"/>
      <c r="L81" s="141" t="s">
        <v>24</v>
      </c>
      <c r="M81" s="141"/>
      <c r="N81" s="141"/>
      <c r="O81" s="141"/>
      <c r="P81" s="141"/>
      <c r="Q81" s="141"/>
      <c r="R81" s="141"/>
      <c r="S81" s="141"/>
      <c r="T81" s="141"/>
      <c r="U81" s="141"/>
      <c r="V81" s="141"/>
      <c r="W81" s="141"/>
      <c r="X81" s="141"/>
      <c r="Y81" s="142">
        <f>データ!DI6</f>
        <v>53.38</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54.49</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55.39</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55.25</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57.11</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9"/>
      <c r="FE81" s="32"/>
      <c r="FF81" s="2"/>
      <c r="FG81" s="2"/>
      <c r="FH81" s="2"/>
      <c r="FI81" s="2"/>
      <c r="FJ81" s="2"/>
      <c r="FK81" s="2"/>
      <c r="FL81" s="2"/>
      <c r="FM81" s="2"/>
      <c r="FN81" s="2"/>
      <c r="FO81" s="2"/>
      <c r="FP81" s="2"/>
      <c r="FQ81" s="2"/>
      <c r="FR81" s="2"/>
      <c r="FS81" s="2"/>
      <c r="FT81" s="2"/>
      <c r="FU81" s="2"/>
      <c r="FV81" s="28"/>
      <c r="FW81" s="29"/>
      <c r="FX81" s="141" t="s">
        <v>24</v>
      </c>
      <c r="FY81" s="141"/>
      <c r="FZ81" s="141"/>
      <c r="GA81" s="141"/>
      <c r="GB81" s="141"/>
      <c r="GC81" s="141"/>
      <c r="GD81" s="141"/>
      <c r="GE81" s="141"/>
      <c r="GF81" s="141"/>
      <c r="GG81" s="141"/>
      <c r="GH81" s="141"/>
      <c r="GI81" s="141"/>
      <c r="GJ81" s="141"/>
      <c r="GK81" s="142">
        <f>データ!DT6</f>
        <v>39.6</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42</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43.33</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44.05</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51.87</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9"/>
      <c r="LQ81" s="32"/>
      <c r="LR81" s="2"/>
      <c r="LS81" s="2"/>
      <c r="LT81" s="2"/>
      <c r="LU81" s="2"/>
      <c r="LV81" s="2"/>
      <c r="LW81" s="2"/>
      <c r="LX81" s="2"/>
      <c r="LY81" s="2"/>
      <c r="LZ81" s="2"/>
      <c r="MA81" s="2"/>
      <c r="MB81" s="2"/>
      <c r="MC81" s="2"/>
      <c r="MD81" s="2"/>
      <c r="ME81" s="2"/>
      <c r="MF81" s="2"/>
      <c r="MG81" s="2"/>
      <c r="MH81" s="28"/>
      <c r="MI81" s="29"/>
      <c r="MJ81" s="141" t="s">
        <v>24</v>
      </c>
      <c r="MK81" s="141"/>
      <c r="ML81" s="141"/>
      <c r="MM81" s="141"/>
      <c r="MN81" s="141"/>
      <c r="MO81" s="141"/>
      <c r="MP81" s="141"/>
      <c r="MQ81" s="141"/>
      <c r="MR81" s="141"/>
      <c r="MS81" s="141"/>
      <c r="MT81" s="141"/>
      <c r="MU81" s="141"/>
      <c r="MV81" s="141"/>
      <c r="MW81" s="142">
        <f>データ!EE6</f>
        <v>0.41</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0.48</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0.52</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1.3</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0.28000000000000003</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9"/>
      <c r="SC81" s="32"/>
      <c r="SD81" s="2"/>
      <c r="SE81" s="2"/>
      <c r="SF81" s="2"/>
      <c r="SG81" s="2"/>
      <c r="SH81" s="2"/>
      <c r="SI81" s="2"/>
      <c r="SJ81" s="2"/>
      <c r="SK81" s="27"/>
      <c r="SL81" s="2"/>
      <c r="SM81" s="152"/>
      <c r="SN81" s="153"/>
      <c r="SO81" s="153"/>
      <c r="SP81" s="153"/>
      <c r="SQ81" s="153"/>
      <c r="SR81" s="153"/>
      <c r="SS81" s="153"/>
      <c r="ST81" s="153"/>
      <c r="SU81" s="153"/>
      <c r="SV81" s="153"/>
      <c r="SW81" s="153"/>
      <c r="SX81" s="153"/>
      <c r="SY81" s="153"/>
      <c r="SZ81" s="153"/>
      <c r="TA81" s="154"/>
    </row>
    <row r="82" spans="1:521" ht="13.5" customHeight="1">
      <c r="A82" s="2"/>
      <c r="B82" s="26"/>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27"/>
      <c r="SL82" s="2"/>
      <c r="SM82" s="152"/>
      <c r="SN82" s="153"/>
      <c r="SO82" s="153"/>
      <c r="SP82" s="153"/>
      <c r="SQ82" s="153"/>
      <c r="SR82" s="153"/>
      <c r="SS82" s="153"/>
      <c r="ST82" s="153"/>
      <c r="SU82" s="153"/>
      <c r="SV82" s="153"/>
      <c r="SW82" s="153"/>
      <c r="SX82" s="153"/>
      <c r="SY82" s="153"/>
      <c r="SZ82" s="153"/>
      <c r="TA82" s="154"/>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2"/>
      <c r="SN83" s="153"/>
      <c r="SO83" s="153"/>
      <c r="SP83" s="153"/>
      <c r="SQ83" s="153"/>
      <c r="SR83" s="153"/>
      <c r="SS83" s="153"/>
      <c r="ST83" s="153"/>
      <c r="SU83" s="153"/>
      <c r="SV83" s="153"/>
      <c r="SW83" s="153"/>
      <c r="SX83" s="153"/>
      <c r="SY83" s="153"/>
      <c r="SZ83" s="153"/>
      <c r="TA83" s="154"/>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2"/>
      <c r="SN84" s="153"/>
      <c r="SO84" s="153"/>
      <c r="SP84" s="153"/>
      <c r="SQ84" s="153"/>
      <c r="SR84" s="153"/>
      <c r="SS84" s="153"/>
      <c r="ST84" s="153"/>
      <c r="SU84" s="153"/>
      <c r="SV84" s="153"/>
      <c r="SW84" s="153"/>
      <c r="SX84" s="153"/>
      <c r="SY84" s="153"/>
      <c r="SZ84" s="153"/>
      <c r="TA84" s="154"/>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5"/>
      <c r="SN85" s="156"/>
      <c r="SO85" s="156"/>
      <c r="SP85" s="156"/>
      <c r="SQ85" s="156"/>
      <c r="SR85" s="156"/>
      <c r="SS85" s="156"/>
      <c r="ST85" s="156"/>
      <c r="SU85" s="156"/>
      <c r="SV85" s="156"/>
      <c r="SW85" s="156"/>
      <c r="SX85" s="156"/>
      <c r="SY85" s="156"/>
      <c r="SZ85" s="156"/>
      <c r="TA85" s="157"/>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38</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3" t="str">
        <f>データ!AD6</f>
        <v>【118.92】</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【26.31】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【450.05】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【246.04】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【114.16】</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【18.71】</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【55.52】</v>
      </c>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3" t="str">
        <f>データ!DC6</f>
        <v>【77.10】</v>
      </c>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3" t="str">
        <f>データ!DN6</f>
        <v>【58.53】</v>
      </c>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3" t="str">
        <f>データ!DY6</f>
        <v>【45.47】</v>
      </c>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3" t="str">
        <f>データ!EJ6</f>
        <v>【0.16】</v>
      </c>
      <c r="JN90" s="145"/>
      <c r="JO90" s="145"/>
      <c r="JP90" s="145"/>
      <c r="JQ90" s="145"/>
      <c r="JR90" s="145"/>
      <c r="JS90" s="145"/>
      <c r="JT90" s="145"/>
      <c r="JU90" s="145"/>
      <c r="JV90" s="145"/>
      <c r="JW90" s="145"/>
      <c r="JX90" s="145"/>
      <c r="JY90" s="145"/>
      <c r="JZ90" s="145"/>
      <c r="KA90" s="145"/>
      <c r="KB90" s="145"/>
      <c r="KC90" s="145"/>
      <c r="KD90" s="145"/>
      <c r="KE90" s="145"/>
      <c r="KF90" s="145"/>
      <c r="KG90" s="145"/>
      <c r="KH90" s="145"/>
      <c r="KI90" s="145"/>
      <c r="KJ90" s="145"/>
      <c r="KK90" s="145"/>
      <c r="KL90" s="145"/>
      <c r="KM90" s="145"/>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kqAXXmISPuJ2vV5hpSV0XbgxJ3My8Q1+/uhkcV/iwxM82evJ8HHtHoeiWDbevp03aYMnSEv4XKJwfgxa2HKLQ==" saltValue="0/OLJkLt2wblGrNyqhQAL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M1" workbookViewId="0">
      <selection activeCell="R13" sqref="R13"/>
    </sheetView>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47" t="s">
        <v>48</v>
      </c>
      <c r="I3" s="148"/>
      <c r="J3" s="148"/>
      <c r="K3" s="148"/>
      <c r="L3" s="148"/>
      <c r="M3" s="148"/>
      <c r="N3" s="148"/>
      <c r="O3" s="148"/>
      <c r="P3" s="148"/>
      <c r="Q3" s="148"/>
      <c r="R3" s="148"/>
      <c r="S3" s="148"/>
      <c r="T3" s="151" t="s">
        <v>49</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c r="A4" s="45" t="s">
        <v>50</v>
      </c>
      <c r="B4" s="47"/>
      <c r="C4" s="47"/>
      <c r="D4" s="47"/>
      <c r="E4" s="47"/>
      <c r="F4" s="47"/>
      <c r="G4" s="47"/>
      <c r="H4" s="149"/>
      <c r="I4" s="150"/>
      <c r="J4" s="150"/>
      <c r="K4" s="150"/>
      <c r="L4" s="150"/>
      <c r="M4" s="150"/>
      <c r="N4" s="150"/>
      <c r="O4" s="150"/>
      <c r="P4" s="150"/>
      <c r="Q4" s="150"/>
      <c r="R4" s="150"/>
      <c r="S4" s="150"/>
      <c r="T4" s="146" t="s">
        <v>51</v>
      </c>
      <c r="U4" s="146"/>
      <c r="V4" s="146"/>
      <c r="W4" s="146"/>
      <c r="X4" s="146"/>
      <c r="Y4" s="146"/>
      <c r="Z4" s="146"/>
      <c r="AA4" s="146"/>
      <c r="AB4" s="146"/>
      <c r="AC4" s="146"/>
      <c r="AD4" s="146"/>
      <c r="AE4" s="146" t="s">
        <v>52</v>
      </c>
      <c r="AF4" s="146"/>
      <c r="AG4" s="146"/>
      <c r="AH4" s="146"/>
      <c r="AI4" s="146"/>
      <c r="AJ4" s="146"/>
      <c r="AK4" s="146"/>
      <c r="AL4" s="146"/>
      <c r="AM4" s="146"/>
      <c r="AN4" s="146"/>
      <c r="AO4" s="146"/>
      <c r="AP4" s="146" t="s">
        <v>53</v>
      </c>
      <c r="AQ4" s="146"/>
      <c r="AR4" s="146"/>
      <c r="AS4" s="146"/>
      <c r="AT4" s="146"/>
      <c r="AU4" s="146"/>
      <c r="AV4" s="146"/>
      <c r="AW4" s="146"/>
      <c r="AX4" s="146"/>
      <c r="AY4" s="146"/>
      <c r="AZ4" s="146"/>
      <c r="BA4" s="146" t="s">
        <v>54</v>
      </c>
      <c r="BB4" s="146"/>
      <c r="BC4" s="146"/>
      <c r="BD4" s="146"/>
      <c r="BE4" s="146"/>
      <c r="BF4" s="146"/>
      <c r="BG4" s="146"/>
      <c r="BH4" s="146"/>
      <c r="BI4" s="146"/>
      <c r="BJ4" s="146"/>
      <c r="BK4" s="146"/>
      <c r="BL4" s="146" t="s">
        <v>55</v>
      </c>
      <c r="BM4" s="146"/>
      <c r="BN4" s="146"/>
      <c r="BO4" s="146"/>
      <c r="BP4" s="146"/>
      <c r="BQ4" s="146"/>
      <c r="BR4" s="146"/>
      <c r="BS4" s="146"/>
      <c r="BT4" s="146"/>
      <c r="BU4" s="146"/>
      <c r="BV4" s="146"/>
      <c r="BW4" s="146" t="s">
        <v>56</v>
      </c>
      <c r="BX4" s="146"/>
      <c r="BY4" s="146"/>
      <c r="BZ4" s="146"/>
      <c r="CA4" s="146"/>
      <c r="CB4" s="146"/>
      <c r="CC4" s="146"/>
      <c r="CD4" s="146"/>
      <c r="CE4" s="146"/>
      <c r="CF4" s="146"/>
      <c r="CG4" s="146"/>
      <c r="CH4" s="146" t="s">
        <v>57</v>
      </c>
      <c r="CI4" s="146"/>
      <c r="CJ4" s="146"/>
      <c r="CK4" s="146"/>
      <c r="CL4" s="146"/>
      <c r="CM4" s="146"/>
      <c r="CN4" s="146"/>
      <c r="CO4" s="146"/>
      <c r="CP4" s="146"/>
      <c r="CQ4" s="146"/>
      <c r="CR4" s="146"/>
      <c r="CS4" s="146" t="s">
        <v>58</v>
      </c>
      <c r="CT4" s="146"/>
      <c r="CU4" s="146"/>
      <c r="CV4" s="146"/>
      <c r="CW4" s="146"/>
      <c r="CX4" s="146"/>
      <c r="CY4" s="146"/>
      <c r="CZ4" s="146"/>
      <c r="DA4" s="146"/>
      <c r="DB4" s="146"/>
      <c r="DC4" s="146"/>
      <c r="DD4" s="146" t="s">
        <v>59</v>
      </c>
      <c r="DE4" s="146"/>
      <c r="DF4" s="146"/>
      <c r="DG4" s="146"/>
      <c r="DH4" s="146"/>
      <c r="DI4" s="146"/>
      <c r="DJ4" s="146"/>
      <c r="DK4" s="146"/>
      <c r="DL4" s="146"/>
      <c r="DM4" s="146"/>
      <c r="DN4" s="146"/>
      <c r="DO4" s="146" t="s">
        <v>60</v>
      </c>
      <c r="DP4" s="146"/>
      <c r="DQ4" s="146"/>
      <c r="DR4" s="146"/>
      <c r="DS4" s="146"/>
      <c r="DT4" s="146"/>
      <c r="DU4" s="146"/>
      <c r="DV4" s="146"/>
      <c r="DW4" s="146"/>
      <c r="DX4" s="146"/>
      <c r="DY4" s="146"/>
      <c r="DZ4" s="146" t="s">
        <v>61</v>
      </c>
      <c r="EA4" s="146"/>
      <c r="EB4" s="146"/>
      <c r="EC4" s="146"/>
      <c r="ED4" s="146"/>
      <c r="EE4" s="146"/>
      <c r="EF4" s="146"/>
      <c r="EG4" s="146"/>
      <c r="EH4" s="146"/>
      <c r="EI4" s="146"/>
      <c r="EJ4" s="146"/>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110.41</v>
      </c>
      <c r="U6" s="52">
        <f>U7</f>
        <v>113.53</v>
      </c>
      <c r="V6" s="52">
        <f>V7</f>
        <v>111.21</v>
      </c>
      <c r="W6" s="52">
        <f>W7</f>
        <v>106.29</v>
      </c>
      <c r="X6" s="52">
        <f t="shared" si="3"/>
        <v>115.88</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282.63</v>
      </c>
      <c r="AQ6" s="52">
        <f>AQ7</f>
        <v>305.8</v>
      </c>
      <c r="AR6" s="52">
        <f>AR7</f>
        <v>230.5</v>
      </c>
      <c r="AS6" s="52">
        <f>AS7</f>
        <v>290.64</v>
      </c>
      <c r="AT6" s="52">
        <f t="shared" si="3"/>
        <v>362.07</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665.23</v>
      </c>
      <c r="BB6" s="52">
        <f>BB7</f>
        <v>670.25</v>
      </c>
      <c r="BC6" s="52">
        <f>BC7</f>
        <v>774.25</v>
      </c>
      <c r="BD6" s="52">
        <f>BD7</f>
        <v>863.14</v>
      </c>
      <c r="BE6" s="52">
        <f t="shared" si="3"/>
        <v>779.39</v>
      </c>
      <c r="BF6" s="52">
        <f t="shared" si="3"/>
        <v>235.11</v>
      </c>
      <c r="BG6" s="52">
        <f t="shared" si="3"/>
        <v>222.22</v>
      </c>
      <c r="BH6" s="52">
        <f t="shared" si="3"/>
        <v>216.41</v>
      </c>
      <c r="BI6" s="52">
        <f t="shared" si="3"/>
        <v>208.47</v>
      </c>
      <c r="BJ6" s="52">
        <f t="shared" si="3"/>
        <v>193.85</v>
      </c>
      <c r="BK6" s="50" t="str">
        <f>IF(BK7="-","【-】","【"&amp;SUBSTITUTE(TEXT(BK7,"#,##0.00"),"-","△")&amp;"】")</f>
        <v>【246.04】</v>
      </c>
      <c r="BL6" s="52">
        <f t="shared" si="3"/>
        <v>105.65</v>
      </c>
      <c r="BM6" s="52">
        <f>BM7</f>
        <v>107.35</v>
      </c>
      <c r="BN6" s="52">
        <f>BN7</f>
        <v>108.35</v>
      </c>
      <c r="BO6" s="52">
        <f>BO7</f>
        <v>95.57</v>
      </c>
      <c r="BP6" s="52">
        <f t="shared" si="3"/>
        <v>96.28</v>
      </c>
      <c r="BQ6" s="52">
        <f t="shared" si="3"/>
        <v>109.11</v>
      </c>
      <c r="BR6" s="52">
        <f t="shared" si="3"/>
        <v>109.19</v>
      </c>
      <c r="BS6" s="52">
        <f t="shared" si="3"/>
        <v>105.24</v>
      </c>
      <c r="BT6" s="52">
        <f t="shared" si="3"/>
        <v>105.71</v>
      </c>
      <c r="BU6" s="52">
        <f t="shared" si="3"/>
        <v>105.06</v>
      </c>
      <c r="BV6" s="50" t="str">
        <f>IF(BV7="-","【-】","【"&amp;SUBSTITUTE(TEXT(BV7,"#,##0.00"),"-","△")&amp;"】")</f>
        <v>【114.16】</v>
      </c>
      <c r="BW6" s="52">
        <f t="shared" si="3"/>
        <v>16.489999999999998</v>
      </c>
      <c r="BX6" s="52">
        <f>BX7</f>
        <v>19.98</v>
      </c>
      <c r="BY6" s="52">
        <f>BY7</f>
        <v>16.07</v>
      </c>
      <c r="BZ6" s="52">
        <f>BZ7</f>
        <v>17.97</v>
      </c>
      <c r="CA6" s="52">
        <f t="shared" si="3"/>
        <v>19.72</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59.02</v>
      </c>
      <c r="CI6" s="52">
        <f>CI7</f>
        <v>45.71</v>
      </c>
      <c r="CJ6" s="52">
        <f>CJ7</f>
        <v>42.7</v>
      </c>
      <c r="CK6" s="52">
        <f>CK7</f>
        <v>46.23</v>
      </c>
      <c r="CL6" s="52">
        <f t="shared" si="5"/>
        <v>47.76</v>
      </c>
      <c r="CM6" s="52">
        <f t="shared" si="5"/>
        <v>41.77</v>
      </c>
      <c r="CN6" s="52">
        <f t="shared" si="5"/>
        <v>40.97</v>
      </c>
      <c r="CO6" s="52">
        <f t="shared" si="5"/>
        <v>40.69</v>
      </c>
      <c r="CP6" s="52">
        <f t="shared" si="5"/>
        <v>40.67</v>
      </c>
      <c r="CQ6" s="52">
        <f t="shared" si="5"/>
        <v>40.89</v>
      </c>
      <c r="CR6" s="50" t="str">
        <f>IF(CR7="-","【-】","【"&amp;SUBSTITUTE(TEXT(CR7,"#,##0.00"),"-","△")&amp;"】")</f>
        <v>【55.52】</v>
      </c>
      <c r="CS6" s="52">
        <f t="shared" ref="CS6:DB6" si="6">CS7</f>
        <v>63.76</v>
      </c>
      <c r="CT6" s="52">
        <f>CT7</f>
        <v>63.76</v>
      </c>
      <c r="CU6" s="52">
        <f>CU7</f>
        <v>63.8</v>
      </c>
      <c r="CV6" s="52">
        <f>CV7</f>
        <v>59.49</v>
      </c>
      <c r="CW6" s="52">
        <f t="shared" si="6"/>
        <v>60.33</v>
      </c>
      <c r="CX6" s="52">
        <f t="shared" si="6"/>
        <v>64.95</v>
      </c>
      <c r="CY6" s="52">
        <f t="shared" si="6"/>
        <v>63.26</v>
      </c>
      <c r="CZ6" s="52">
        <f t="shared" si="6"/>
        <v>62.7</v>
      </c>
      <c r="DA6" s="52">
        <f t="shared" si="6"/>
        <v>62.59</v>
      </c>
      <c r="DB6" s="52">
        <f t="shared" si="6"/>
        <v>61.76</v>
      </c>
      <c r="DC6" s="50" t="str">
        <f>IF(DC7="-","【-】","【"&amp;SUBSTITUTE(TEXT(DC7,"#,##0.00"),"-","△")&amp;"】")</f>
        <v>【77.10】</v>
      </c>
      <c r="DD6" s="52">
        <f t="shared" ref="DD6:DM6" si="7">DD7</f>
        <v>43.45</v>
      </c>
      <c r="DE6" s="52">
        <f>DE7</f>
        <v>46.63</v>
      </c>
      <c r="DF6" s="52">
        <f>DF7</f>
        <v>49.85</v>
      </c>
      <c r="DG6" s="52">
        <f>DG7</f>
        <v>48.48</v>
      </c>
      <c r="DH6" s="52">
        <f t="shared" si="7"/>
        <v>47.65</v>
      </c>
      <c r="DI6" s="52">
        <f t="shared" si="7"/>
        <v>53.38</v>
      </c>
      <c r="DJ6" s="52">
        <f t="shared" si="7"/>
        <v>54.49</v>
      </c>
      <c r="DK6" s="52">
        <f t="shared" si="7"/>
        <v>55.39</v>
      </c>
      <c r="DL6" s="52">
        <f t="shared" si="7"/>
        <v>55.25</v>
      </c>
      <c r="DM6" s="52">
        <f t="shared" si="7"/>
        <v>57.11</v>
      </c>
      <c r="DN6" s="50" t="str">
        <f>IF(DN7="-","【-】","【"&amp;SUBSTITUTE(TEXT(DN7,"#,##0.00"),"-","△")&amp;"】")</f>
        <v>【58.53】</v>
      </c>
      <c r="DO6" s="52">
        <f t="shared" ref="DO6:DX6" si="8">DO7</f>
        <v>12.74</v>
      </c>
      <c r="DP6" s="52">
        <f>DP7</f>
        <v>0</v>
      </c>
      <c r="DQ6" s="52">
        <f>DQ7</f>
        <v>8.9</v>
      </c>
      <c r="DR6" s="52">
        <f>DR7</f>
        <v>8.9</v>
      </c>
      <c r="DS6" s="52">
        <f t="shared" si="8"/>
        <v>8.9</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17.940000000000001</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88</v>
      </c>
      <c r="C7" s="54" t="s">
        <v>89</v>
      </c>
      <c r="D7" s="54" t="s">
        <v>90</v>
      </c>
      <c r="E7" s="54" t="s">
        <v>91</v>
      </c>
      <c r="F7" s="54" t="s">
        <v>92</v>
      </c>
      <c r="G7" s="54" t="s">
        <v>93</v>
      </c>
      <c r="H7" s="54" t="s">
        <v>94</v>
      </c>
      <c r="I7" s="54" t="s">
        <v>95</v>
      </c>
      <c r="J7" s="54" t="s">
        <v>96</v>
      </c>
      <c r="K7" s="55">
        <v>85700</v>
      </c>
      <c r="L7" s="54" t="s">
        <v>97</v>
      </c>
      <c r="M7" s="55">
        <v>2</v>
      </c>
      <c r="N7" s="55">
        <v>40927</v>
      </c>
      <c r="O7" s="56" t="s">
        <v>98</v>
      </c>
      <c r="P7" s="56">
        <v>22.7</v>
      </c>
      <c r="Q7" s="55">
        <v>10</v>
      </c>
      <c r="R7" s="55">
        <v>51703</v>
      </c>
      <c r="S7" s="54" t="s">
        <v>104</v>
      </c>
      <c r="T7" s="57">
        <v>110.41</v>
      </c>
      <c r="U7" s="57">
        <v>113.53</v>
      </c>
      <c r="V7" s="57">
        <v>111.21</v>
      </c>
      <c r="W7" s="57">
        <v>106.29</v>
      </c>
      <c r="X7" s="57">
        <v>115.88</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282.63</v>
      </c>
      <c r="AQ7" s="57">
        <v>305.8</v>
      </c>
      <c r="AR7" s="57">
        <v>230.5</v>
      </c>
      <c r="AS7" s="57">
        <v>290.64</v>
      </c>
      <c r="AT7" s="57">
        <v>362.07</v>
      </c>
      <c r="AU7" s="57">
        <v>577.44000000000005</v>
      </c>
      <c r="AV7" s="57">
        <v>605.5</v>
      </c>
      <c r="AW7" s="57">
        <v>551.42999999999995</v>
      </c>
      <c r="AX7" s="57">
        <v>687.99</v>
      </c>
      <c r="AY7" s="57">
        <v>655.75</v>
      </c>
      <c r="AZ7" s="57">
        <v>450.05</v>
      </c>
      <c r="BA7" s="57">
        <v>665.23</v>
      </c>
      <c r="BB7" s="57">
        <v>670.25</v>
      </c>
      <c r="BC7" s="57">
        <v>774.25</v>
      </c>
      <c r="BD7" s="57">
        <v>863.14</v>
      </c>
      <c r="BE7" s="57">
        <v>779.39</v>
      </c>
      <c r="BF7" s="57">
        <v>235.11</v>
      </c>
      <c r="BG7" s="57">
        <v>222.22</v>
      </c>
      <c r="BH7" s="57">
        <v>216.41</v>
      </c>
      <c r="BI7" s="57">
        <v>208.47</v>
      </c>
      <c r="BJ7" s="57">
        <v>193.85</v>
      </c>
      <c r="BK7" s="57">
        <v>246.04</v>
      </c>
      <c r="BL7" s="57">
        <v>105.65</v>
      </c>
      <c r="BM7" s="57">
        <v>107.35</v>
      </c>
      <c r="BN7" s="57">
        <v>108.35</v>
      </c>
      <c r="BO7" s="57">
        <v>95.57</v>
      </c>
      <c r="BP7" s="57">
        <v>96.28</v>
      </c>
      <c r="BQ7" s="57">
        <v>109.11</v>
      </c>
      <c r="BR7" s="57">
        <v>109.19</v>
      </c>
      <c r="BS7" s="57">
        <v>105.24</v>
      </c>
      <c r="BT7" s="57">
        <v>105.71</v>
      </c>
      <c r="BU7" s="57">
        <v>105.06</v>
      </c>
      <c r="BV7" s="57">
        <v>114.16</v>
      </c>
      <c r="BW7" s="57">
        <v>16.489999999999998</v>
      </c>
      <c r="BX7" s="57">
        <v>19.98</v>
      </c>
      <c r="BY7" s="57">
        <v>16.07</v>
      </c>
      <c r="BZ7" s="57">
        <v>17.97</v>
      </c>
      <c r="CA7" s="57">
        <v>19.72</v>
      </c>
      <c r="CB7" s="57">
        <v>25</v>
      </c>
      <c r="CC7" s="57">
        <v>25.13</v>
      </c>
      <c r="CD7" s="57">
        <v>26.03</v>
      </c>
      <c r="CE7" s="57">
        <v>25.98</v>
      </c>
      <c r="CF7" s="57">
        <v>26.84</v>
      </c>
      <c r="CG7" s="57">
        <v>18.71</v>
      </c>
      <c r="CH7" s="57">
        <v>59.02</v>
      </c>
      <c r="CI7" s="57">
        <v>45.71</v>
      </c>
      <c r="CJ7" s="57">
        <v>42.7</v>
      </c>
      <c r="CK7" s="57">
        <v>46.23</v>
      </c>
      <c r="CL7" s="57">
        <v>47.76</v>
      </c>
      <c r="CM7" s="57">
        <v>41.77</v>
      </c>
      <c r="CN7" s="57">
        <v>40.97</v>
      </c>
      <c r="CO7" s="57">
        <v>40.69</v>
      </c>
      <c r="CP7" s="57">
        <v>40.67</v>
      </c>
      <c r="CQ7" s="57">
        <v>40.89</v>
      </c>
      <c r="CR7" s="57">
        <v>55.52</v>
      </c>
      <c r="CS7" s="57">
        <v>63.76</v>
      </c>
      <c r="CT7" s="57">
        <v>63.76</v>
      </c>
      <c r="CU7" s="57">
        <v>63.8</v>
      </c>
      <c r="CV7" s="57">
        <v>59.49</v>
      </c>
      <c r="CW7" s="57">
        <v>60.33</v>
      </c>
      <c r="CX7" s="57">
        <v>64.95</v>
      </c>
      <c r="CY7" s="57">
        <v>63.26</v>
      </c>
      <c r="CZ7" s="57">
        <v>62.7</v>
      </c>
      <c r="DA7" s="57">
        <v>62.59</v>
      </c>
      <c r="DB7" s="57">
        <v>61.76</v>
      </c>
      <c r="DC7" s="57">
        <v>77.099999999999994</v>
      </c>
      <c r="DD7" s="57">
        <v>43.45</v>
      </c>
      <c r="DE7" s="57">
        <v>46.63</v>
      </c>
      <c r="DF7" s="57">
        <v>49.85</v>
      </c>
      <c r="DG7" s="57">
        <v>48.48</v>
      </c>
      <c r="DH7" s="57">
        <v>47.65</v>
      </c>
      <c r="DI7" s="57">
        <v>53.38</v>
      </c>
      <c r="DJ7" s="57">
        <v>54.49</v>
      </c>
      <c r="DK7" s="57">
        <v>55.39</v>
      </c>
      <c r="DL7" s="57">
        <v>55.25</v>
      </c>
      <c r="DM7" s="57">
        <v>57.11</v>
      </c>
      <c r="DN7" s="57">
        <v>58.53</v>
      </c>
      <c r="DO7" s="57">
        <v>12.74</v>
      </c>
      <c r="DP7" s="57">
        <v>0</v>
      </c>
      <c r="DQ7" s="57">
        <v>8.9</v>
      </c>
      <c r="DR7" s="57">
        <v>8.9</v>
      </c>
      <c r="DS7" s="57">
        <v>8.9</v>
      </c>
      <c r="DT7" s="57">
        <v>39.6</v>
      </c>
      <c r="DU7" s="57">
        <v>42</v>
      </c>
      <c r="DV7" s="57">
        <v>43.33</v>
      </c>
      <c r="DW7" s="57">
        <v>44.05</v>
      </c>
      <c r="DX7" s="57">
        <v>51.87</v>
      </c>
      <c r="DY7" s="57">
        <v>45.47</v>
      </c>
      <c r="DZ7" s="57">
        <v>0</v>
      </c>
      <c r="EA7" s="57">
        <v>0</v>
      </c>
      <c r="EB7" s="57">
        <v>17.940000000000001</v>
      </c>
      <c r="EC7" s="57">
        <v>0</v>
      </c>
      <c r="ED7" s="57">
        <v>0</v>
      </c>
      <c r="EE7" s="57">
        <v>0.41</v>
      </c>
      <c r="EF7" s="57">
        <v>0.48</v>
      </c>
      <c r="EG7" s="57">
        <v>0.52</v>
      </c>
      <c r="EH7" s="57">
        <v>1.3</v>
      </c>
      <c r="EI7" s="57">
        <v>0.28000000000000003</v>
      </c>
      <c r="EJ7" s="57">
        <v>0.16</v>
      </c>
    </row>
    <row r="8" spans="1:140" ht="12.9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110.41</v>
      </c>
      <c r="V11" s="64">
        <f>IF(U6="-",NA(),U6)</f>
        <v>113.53</v>
      </c>
      <c r="W11" s="64">
        <f>IF(V6="-",NA(),V6)</f>
        <v>111.21</v>
      </c>
      <c r="X11" s="64">
        <f>IF(W6="-",NA(),W6)</f>
        <v>106.29</v>
      </c>
      <c r="Y11" s="64">
        <f>IF(X6="-",NA(),X6)</f>
        <v>115.88</v>
      </c>
      <c r="AE11" s="63" t="s">
        <v>23</v>
      </c>
      <c r="AF11" s="64">
        <f>IF(AE6="-",NA(),AE6)</f>
        <v>0</v>
      </c>
      <c r="AG11" s="64">
        <f>IF(AF6="-",NA(),AF6)</f>
        <v>0</v>
      </c>
      <c r="AH11" s="64">
        <f>IF(AG6="-",NA(),AG6)</f>
        <v>0</v>
      </c>
      <c r="AI11" s="64">
        <f>IF(AH6="-",NA(),AH6)</f>
        <v>0</v>
      </c>
      <c r="AJ11" s="64">
        <f>IF(AI6="-",NA(),AI6)</f>
        <v>0</v>
      </c>
      <c r="AP11" s="63" t="s">
        <v>23</v>
      </c>
      <c r="AQ11" s="64">
        <f>IF(AP6="-",NA(),AP6)</f>
        <v>282.63</v>
      </c>
      <c r="AR11" s="64">
        <f>IF(AQ6="-",NA(),AQ6)</f>
        <v>305.8</v>
      </c>
      <c r="AS11" s="64">
        <f>IF(AR6="-",NA(),AR6)</f>
        <v>230.5</v>
      </c>
      <c r="AT11" s="64">
        <f>IF(AS6="-",NA(),AS6)</f>
        <v>290.64</v>
      </c>
      <c r="AU11" s="64">
        <f>IF(AT6="-",NA(),AT6)</f>
        <v>362.07</v>
      </c>
      <c r="BA11" s="63" t="s">
        <v>23</v>
      </c>
      <c r="BB11" s="64">
        <f>IF(BA6="-",NA(),BA6)</f>
        <v>665.23</v>
      </c>
      <c r="BC11" s="64">
        <f>IF(BB6="-",NA(),BB6)</f>
        <v>670.25</v>
      </c>
      <c r="BD11" s="64">
        <f>IF(BC6="-",NA(),BC6)</f>
        <v>774.25</v>
      </c>
      <c r="BE11" s="64">
        <f>IF(BD6="-",NA(),BD6)</f>
        <v>863.14</v>
      </c>
      <c r="BF11" s="64">
        <f>IF(BE6="-",NA(),BE6)</f>
        <v>779.39</v>
      </c>
      <c r="BL11" s="63" t="s">
        <v>23</v>
      </c>
      <c r="BM11" s="64">
        <f>IF(BL6="-",NA(),BL6)</f>
        <v>105.65</v>
      </c>
      <c r="BN11" s="64">
        <f>IF(BM6="-",NA(),BM6)</f>
        <v>107.35</v>
      </c>
      <c r="BO11" s="64">
        <f>IF(BN6="-",NA(),BN6)</f>
        <v>108.35</v>
      </c>
      <c r="BP11" s="64">
        <f>IF(BO6="-",NA(),BO6)</f>
        <v>95.57</v>
      </c>
      <c r="BQ11" s="64">
        <f>IF(BP6="-",NA(),BP6)</f>
        <v>96.28</v>
      </c>
      <c r="BW11" s="63" t="s">
        <v>23</v>
      </c>
      <c r="BX11" s="64">
        <f>IF(BW6="-",NA(),BW6)</f>
        <v>16.489999999999998</v>
      </c>
      <c r="BY11" s="64">
        <f>IF(BX6="-",NA(),BX6)</f>
        <v>19.98</v>
      </c>
      <c r="BZ11" s="64">
        <f>IF(BY6="-",NA(),BY6)</f>
        <v>16.07</v>
      </c>
      <c r="CA11" s="64">
        <f>IF(BZ6="-",NA(),BZ6)</f>
        <v>17.97</v>
      </c>
      <c r="CB11" s="64">
        <f>IF(CA6="-",NA(),CA6)</f>
        <v>19.72</v>
      </c>
      <c r="CH11" s="63" t="s">
        <v>23</v>
      </c>
      <c r="CI11" s="64">
        <f>IF(CH6="-",NA(),CH6)</f>
        <v>59.02</v>
      </c>
      <c r="CJ11" s="64">
        <f>IF(CI6="-",NA(),CI6)</f>
        <v>45.71</v>
      </c>
      <c r="CK11" s="64">
        <f>IF(CJ6="-",NA(),CJ6)</f>
        <v>42.7</v>
      </c>
      <c r="CL11" s="64">
        <f>IF(CK6="-",NA(),CK6)</f>
        <v>46.23</v>
      </c>
      <c r="CM11" s="64">
        <f>IF(CL6="-",NA(),CL6)</f>
        <v>47.76</v>
      </c>
      <c r="CS11" s="63" t="s">
        <v>23</v>
      </c>
      <c r="CT11" s="64">
        <f>IF(CS6="-",NA(),CS6)</f>
        <v>63.76</v>
      </c>
      <c r="CU11" s="64">
        <f>IF(CT6="-",NA(),CT6)</f>
        <v>63.76</v>
      </c>
      <c r="CV11" s="64">
        <f>IF(CU6="-",NA(),CU6)</f>
        <v>63.8</v>
      </c>
      <c r="CW11" s="64">
        <f>IF(CV6="-",NA(),CV6)</f>
        <v>59.49</v>
      </c>
      <c r="CX11" s="64">
        <f>IF(CW6="-",NA(),CW6)</f>
        <v>60.33</v>
      </c>
      <c r="DD11" s="63" t="s">
        <v>23</v>
      </c>
      <c r="DE11" s="64">
        <f>IF(DD6="-",NA(),DD6)</f>
        <v>43.45</v>
      </c>
      <c r="DF11" s="64">
        <f>IF(DE6="-",NA(),DE6)</f>
        <v>46.63</v>
      </c>
      <c r="DG11" s="64">
        <f>IF(DF6="-",NA(),DF6)</f>
        <v>49.85</v>
      </c>
      <c r="DH11" s="64">
        <f>IF(DG6="-",NA(),DG6)</f>
        <v>48.48</v>
      </c>
      <c r="DI11" s="64">
        <f>IF(DH6="-",NA(),DH6)</f>
        <v>47.65</v>
      </c>
      <c r="DO11" s="63" t="s">
        <v>23</v>
      </c>
      <c r="DP11" s="64">
        <f>IF(DO6="-",NA(),DO6)</f>
        <v>12.74</v>
      </c>
      <c r="DQ11" s="64">
        <f>IF(DP6="-",NA(),DP6)</f>
        <v>0</v>
      </c>
      <c r="DR11" s="64">
        <f>IF(DQ6="-",NA(),DQ6)</f>
        <v>8.9</v>
      </c>
      <c r="DS11" s="64">
        <f>IF(DR6="-",NA(),DR6)</f>
        <v>8.9</v>
      </c>
      <c r="DT11" s="64">
        <f>IF(DS6="-",NA(),DS6)</f>
        <v>8.9</v>
      </c>
      <c r="DZ11" s="63" t="s">
        <v>23</v>
      </c>
      <c r="EA11" s="64">
        <f>IF(DZ6="-",NA(),DZ6)</f>
        <v>0</v>
      </c>
      <c r="EB11" s="64">
        <f>IF(EA6="-",NA(),EA6)</f>
        <v>0</v>
      </c>
      <c r="EC11" s="64">
        <f>IF(EB6="-",NA(),EB6)</f>
        <v>17.940000000000001</v>
      </c>
      <c r="ED11" s="64">
        <f>IF(EC6="-",NA(),EC6)</f>
        <v>0</v>
      </c>
      <c r="EE11" s="64">
        <f>IF(ED6="-",NA(),ED6)</f>
        <v>0</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566 Genda</cp:lastModifiedBy>
  <dcterms:created xsi:type="dcterms:W3CDTF">2019-12-05T07:46:15Z</dcterms:created>
  <dcterms:modified xsi:type="dcterms:W3CDTF">2020-02-27T01:38:00Z</dcterms:modified>
  <cp:category/>
</cp:coreProperties>
</file>