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jxRvX+2P+EzALpYjJLawtnYiSgw741ahfxvAghxGaWwMhRF5U/lUAEk/jW51dFFSjOO5vLoDzsP5P1Xz+T6HA==" workbookSaltValue="qASZH8U/VxeaVWhUrTlS/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<sst xmlns="http://schemas.openxmlformats.org/spreadsheetml/2006/main" count="240" uniqueCount="126">
  <si>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</si>
  <si>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</si>
  <si>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</si>
  <si>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</si>
  <si>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</si>
  <si>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</si>
  <si>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</si>
  <si>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</si>
  <si>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</si>
  <si>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</si>
  <si>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</si>
  <si>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</si>
  <si>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</si>
  <si>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</si>
  <si>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</si>
  <si>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</si>
  <si>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</si>
  <si>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</si>
  <si>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</si>
  <si>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</si>
  <si>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</si>
  <si>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</si>
  <si>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</si>
  <si>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</si>
  <si>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</si>
  <si>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</si>
  <si>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</si>
  <si>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</si>
  <si>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</si>
  <si>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</si>
  <si>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</si>
  <si>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</si>
  <si>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</si>
  <si>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</si>
  <si>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</si>
  <si>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</si>
  <si>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</si>
  <si>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</si>
  <si>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</si>
  <si>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</si>
  <si>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</si>
  <si>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</si>
  <si>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</si>
  <si>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</si>
  <si>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</si>
  <si>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</si>
  <si>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</si>
  <si>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</si>
  <si>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</si>
  <si>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</si>
  <si>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</si>
  <si>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</si>
  <si>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</si>
  <si>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</si>
  <si>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</si>
  <si>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</si>
  <si>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</si>
  <si>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</si>
  <si>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</si>
  <si>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</si>
  <si>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</si>
  <si>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</si>
  <si>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</si>
  <si>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</si>
  <si>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</si>
  <si>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</si>
  <si>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</si>
  <si>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</si>
  <si>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</si>
  <si>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</si>
  <si>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</si>
  <si>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</si>
  <si>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</si>
  <si>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</si>
  <si>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</si>
  <si>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</si>
  <si>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</si>
  <si>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</si>
  <si>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</si>
  <si>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</si>
  <si>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</si>
  <si>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</si>
  <si>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</si>
  <si>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</si>
  <si>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</si>
  <si>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</si>
  <si>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</si>
  <si>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</si>
  <si>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</si>
  <si>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</si>
  <si>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</si>
  <si>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</si>
  <si>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</si>
  <si>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</si>
  <si>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</si>
  <si>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</si>
  <si>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</si>
  <si>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</si>
  <si>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</si>
  <si>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</si>
  <si>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</si>
  <si>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</si>
  <si>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</si>
  <si>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</si>
  <si>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</si>
  <si>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</si>
  <si>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</si>
  <si>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</si>
  <si>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</si>
  <si>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</si>
  <si>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能美市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</si>
  <si>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</si>
  <si>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</si>
  <si>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</si>
  <si>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</si>
  <si>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</si>
  <si>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</si>
  <si>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</si>
  <si>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</si>
  <si>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</si>
  <si>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</si>
  <si>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</si>
  <si>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</si>
  <si>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の面整備完了により、現在は既設処理施設の機能強化事業に取り組んでいます。平成43年度以降に管路が法定耐用年数を迎え、更新ペースも100年かかると想定されるため、管路の更新投資及び長寿化計画の策定が求められます。</t>
    <rPh sb="1" eb="3">
      <t>カンキョ</t>
    </rPh>
    <rPh sb="4" eb="5">
      <t>メン</t>
    </rPh>
    <rPh sb="5" eb="7">
      <t>セイビ</t>
    </rPh>
    <rPh sb="7" eb="9">
      <t>カンリョウ</t>
    </rPh>
    <rPh sb="13" eb="15">
      <t>ゲンザイ</t>
    </rPh>
    <rPh sb="16" eb="18">
      <t>キセツ</t>
    </rPh>
    <rPh sb="18" eb="20">
      <t>ショリ</t>
    </rPh>
    <rPh sb="20" eb="22">
      <t>シセツ</t>
    </rPh>
    <rPh sb="23" eb="25">
      <t>キノウ</t>
    </rPh>
    <rPh sb="25" eb="27">
      <t>キョウカ</t>
    </rPh>
    <rPh sb="27" eb="29">
      <t>ジギョウ</t>
    </rPh>
    <rPh sb="30" eb="31">
      <t>ト</t>
    </rPh>
    <rPh sb="32" eb="33">
      <t>ク</t>
    </rPh>
    <rPh sb="39" eb="41">
      <t>ヘイセイ</t>
    </rPh>
    <rPh sb="43" eb="44">
      <t>ネン</t>
    </rPh>
    <rPh sb="44" eb="45">
      <t>ド</t>
    </rPh>
    <rPh sb="45" eb="47">
      <t>イコウ</t>
    </rPh>
    <rPh sb="48" eb="50">
      <t>カンロ</t>
    </rPh>
    <rPh sb="51" eb="53">
      <t>ホウテイ</t>
    </rPh>
    <rPh sb="53" eb="55">
      <t>タイヨウ</t>
    </rPh>
    <rPh sb="55" eb="57">
      <t>ネンスウ</t>
    </rPh>
    <rPh sb="58" eb="59">
      <t>ムカ</t>
    </rPh>
    <rPh sb="61" eb="63">
      <t>コウシン</t>
    </rPh>
    <rPh sb="75" eb="77">
      <t>ソウテイ</t>
    </rPh>
    <rPh sb="83" eb="85">
      <t>カンロ</t>
    </rPh>
    <rPh sb="86" eb="88">
      <t>コウシン</t>
    </rPh>
    <rPh sb="88" eb="90">
      <t>トウシ</t>
    </rPh>
    <rPh sb="90" eb="91">
      <t>オヨ</t>
    </rPh>
    <rPh sb="92" eb="94">
      <t>チョウジュ</t>
    </rPh>
    <rPh sb="94" eb="95">
      <t>カ</t>
    </rPh>
    <rPh sb="95" eb="97">
      <t>ケイカク</t>
    </rPh>
    <rPh sb="98" eb="100">
      <t>サクテイ</t>
    </rPh>
    <rPh sb="101" eb="102">
      <t>モト</t>
    </rPh>
    <phoneticPr fontId="4"/>
  </si>
  <si>
    <t>①収益的収支比率に基づく単年度収支は赤字です。地方債償還金を料金収入で回収できていないのが現状であり、今後は維持管理費等の経費削減に向けた経営努力を行う必要があります。
④平成８年度に面整備が完了して以来、地方債を順当に償還しています。平成19年度からは、既設の処理場設備の機能強化事業に取り組んでおり、適正投資として地方債新規借入れを行っています。
⑤将来の人口減少予測からも経費回収率100%以上を維持することは困難であると見込まれます。今後も引き続き、経費の削減に努めることが必要と考えられます。
⑥今後、地方債の償還に伴い資本費（地方債償還金・地方債利息）が減りますが、将来の人口減少に伴う有収水量の減少が見込まれるため、汚水処理原価は横ばいで推移していく見通しです。
⑦類似団体平均に比べ、当市の値は良好であり、施設利用状況・規模ともに適当であると考えられます。
⑧類似団体に比べ、当市の値は良好と言えます。引き続き、継続的な接続率の向上・維持対策を図る必要があります。</t>
    <rPh sb="1" eb="4">
      <t>シュウエキテキ</t>
    </rPh>
    <rPh sb="4" eb="6">
      <t>シュウシ</t>
    </rPh>
    <rPh sb="6" eb="8">
      <t>ヒリツ</t>
    </rPh>
    <rPh sb="9" eb="10">
      <t>モト</t>
    </rPh>
    <rPh sb="12" eb="14">
      <t>タンネン</t>
    </rPh>
    <rPh sb="14" eb="15">
      <t>ド</t>
    </rPh>
    <rPh sb="15" eb="17">
      <t>シュウシ</t>
    </rPh>
    <rPh sb="18" eb="20">
      <t>アカジ</t>
    </rPh>
    <rPh sb="23" eb="26">
      <t>チホウサイ</t>
    </rPh>
    <rPh sb="26" eb="29">
      <t>ショウカンキン</t>
    </rPh>
    <rPh sb="30" eb="32">
      <t>リョウキン</t>
    </rPh>
    <rPh sb="32" eb="34">
      <t>シュウニュウ</t>
    </rPh>
    <rPh sb="35" eb="37">
      <t>カイシュウ</t>
    </rPh>
    <rPh sb="45" eb="47">
      <t>ゲンジョウ</t>
    </rPh>
    <rPh sb="51" eb="53">
      <t>コンゴ</t>
    </rPh>
    <rPh sb="54" eb="56">
      <t>イジ</t>
    </rPh>
    <rPh sb="56" eb="59">
      <t>カンリヒ</t>
    </rPh>
    <rPh sb="59" eb="60">
      <t>ナド</t>
    </rPh>
    <rPh sb="61" eb="63">
      <t>ケイヒ</t>
    </rPh>
    <rPh sb="63" eb="65">
      <t>サクゲン</t>
    </rPh>
    <rPh sb="66" eb="67">
      <t>ム</t>
    </rPh>
    <rPh sb="69" eb="71">
      <t>ケイエイ</t>
    </rPh>
    <rPh sb="71" eb="73">
      <t>ドリョク</t>
    </rPh>
    <rPh sb="74" eb="75">
      <t>オコナ</t>
    </rPh>
    <rPh sb="76" eb="78">
      <t>ヒツヨウ</t>
    </rPh>
    <rPh sb="86" eb="88">
      <t>ヘイセイ</t>
    </rPh>
    <rPh sb="89" eb="90">
      <t>ネン</t>
    </rPh>
    <rPh sb="90" eb="91">
      <t>ド</t>
    </rPh>
    <rPh sb="92" eb="93">
      <t>メン</t>
    </rPh>
    <rPh sb="93" eb="95">
      <t>セイビ</t>
    </rPh>
    <rPh sb="96" eb="98">
      <t>カンリョウ</t>
    </rPh>
    <rPh sb="100" eb="102">
      <t>イライ</t>
    </rPh>
    <rPh sb="103" eb="106">
      <t>チホウサイ</t>
    </rPh>
    <rPh sb="107" eb="109">
      <t>ジュントウ</t>
    </rPh>
    <rPh sb="110" eb="112">
      <t>ショウカン</t>
    </rPh>
    <rPh sb="118" eb="120">
      <t>ヘイセイ</t>
    </rPh>
    <rPh sb="122" eb="124">
      <t>ネンド</t>
    </rPh>
    <rPh sb="128" eb="130">
      <t>キセツ</t>
    </rPh>
    <rPh sb="131" eb="133">
      <t>ショリ</t>
    </rPh>
    <rPh sb="133" eb="134">
      <t>バ</t>
    </rPh>
    <rPh sb="134" eb="136">
      <t>セツビ</t>
    </rPh>
    <rPh sb="137" eb="139">
      <t>キノウ</t>
    </rPh>
    <rPh sb="139" eb="141">
      <t>キョウカ</t>
    </rPh>
    <rPh sb="141" eb="143">
      <t>ジギョウ</t>
    </rPh>
    <rPh sb="144" eb="145">
      <t>ト</t>
    </rPh>
    <rPh sb="146" eb="147">
      <t>ク</t>
    </rPh>
    <rPh sb="159" eb="162">
      <t>チホウサイ</t>
    </rPh>
    <rPh sb="162" eb="164">
      <t>シンキ</t>
    </rPh>
    <rPh sb="164" eb="165">
      <t>カ</t>
    </rPh>
    <rPh sb="168" eb="169">
      <t>オコナ</t>
    </rPh>
    <rPh sb="177" eb="179">
      <t>ショウライ</t>
    </rPh>
    <rPh sb="180" eb="182">
      <t>ジンコウ</t>
    </rPh>
    <rPh sb="182" eb="184">
      <t>ゲンショウ</t>
    </rPh>
    <rPh sb="184" eb="186">
      <t>ヨソク</t>
    </rPh>
    <rPh sb="189" eb="191">
      <t>ケイヒ</t>
    </rPh>
    <rPh sb="191" eb="193">
      <t>カイシュウ</t>
    </rPh>
    <rPh sb="193" eb="194">
      <t>リツ</t>
    </rPh>
    <rPh sb="198" eb="200">
      <t>イジョウ</t>
    </rPh>
    <rPh sb="201" eb="203">
      <t>イジ</t>
    </rPh>
    <rPh sb="208" eb="210">
      <t>コンナン</t>
    </rPh>
    <rPh sb="214" eb="216">
      <t>ミコ</t>
    </rPh>
    <rPh sb="221" eb="223">
      <t>コンゴ</t>
    </rPh>
    <rPh sb="224" eb="225">
      <t>ヒ</t>
    </rPh>
    <rPh sb="226" eb="227">
      <t>ツヅ</t>
    </rPh>
    <rPh sb="229" eb="231">
      <t>ケイヒ</t>
    </rPh>
    <rPh sb="232" eb="234">
      <t>サクゲン</t>
    </rPh>
    <rPh sb="235" eb="236">
      <t>ツト</t>
    </rPh>
    <rPh sb="241" eb="243">
      <t>ヒツヨウ</t>
    </rPh>
    <rPh sb="244" eb="245">
      <t>カンガ</t>
    </rPh>
    <rPh sb="253" eb="255">
      <t>コンゴ</t>
    </rPh>
    <rPh sb="256" eb="259">
      <t>チホウサイ</t>
    </rPh>
    <rPh sb="260" eb="262">
      <t>ショウカン</t>
    </rPh>
    <rPh sb="263" eb="264">
      <t>トモナ</t>
    </rPh>
    <rPh sb="265" eb="267">
      <t>シホン</t>
    </rPh>
    <rPh sb="267" eb="268">
      <t>ヒ</t>
    </rPh>
    <rPh sb="269" eb="272">
      <t>チホウサイ</t>
    </rPh>
    <rPh sb="272" eb="275">
      <t>ショウカンキン</t>
    </rPh>
    <rPh sb="276" eb="278">
      <t>チホウ</t>
    </rPh>
    <rPh sb="278" eb="279">
      <t>サイ</t>
    </rPh>
    <rPh sb="279" eb="281">
      <t>リソク</t>
    </rPh>
    <rPh sb="289" eb="291">
      <t>ショウライ</t>
    </rPh>
    <rPh sb="292" eb="294">
      <t>ジンコウ</t>
    </rPh>
    <rPh sb="294" eb="296">
      <t>ゲンショウ</t>
    </rPh>
    <rPh sb="297" eb="298">
      <t>トモナ</t>
    </rPh>
    <rPh sb="299" eb="301">
      <t>ユウシュウ</t>
    </rPh>
    <rPh sb="301" eb="303">
      <t>スイリョウ</t>
    </rPh>
    <rPh sb="304" eb="306">
      <t>ゲンショウ</t>
    </rPh>
    <rPh sb="307" eb="309">
      <t>ミコ</t>
    </rPh>
    <rPh sb="315" eb="317">
      <t>オスイ</t>
    </rPh>
    <rPh sb="317" eb="319">
      <t>ショリ</t>
    </rPh>
    <rPh sb="319" eb="321">
      <t>ゲンカ</t>
    </rPh>
    <rPh sb="322" eb="323">
      <t>ヨコ</t>
    </rPh>
    <rPh sb="326" eb="328">
      <t>スイイ</t>
    </rPh>
    <rPh sb="332" eb="334">
      <t>ミトオ</t>
    </rPh>
    <rPh sb="340" eb="342">
      <t>ルイジ</t>
    </rPh>
    <rPh sb="342" eb="344">
      <t>ダンタイ</t>
    </rPh>
    <rPh sb="344" eb="346">
      <t>ヘイキン</t>
    </rPh>
    <rPh sb="347" eb="348">
      <t>クラ</t>
    </rPh>
    <rPh sb="350" eb="352">
      <t>トウシ</t>
    </rPh>
    <rPh sb="353" eb="354">
      <t>アタイ</t>
    </rPh>
    <rPh sb="355" eb="357">
      <t>リョウコウ</t>
    </rPh>
    <rPh sb="361" eb="363">
      <t>シセツ</t>
    </rPh>
    <rPh sb="363" eb="365">
      <t>リヨウ</t>
    </rPh>
    <rPh sb="365" eb="367">
      <t>ジョウキョウ</t>
    </rPh>
    <rPh sb="368" eb="370">
      <t>キボ</t>
    </rPh>
    <rPh sb="373" eb="375">
      <t>テキトウ</t>
    </rPh>
    <rPh sb="379" eb="380">
      <t>カンガ</t>
    </rPh>
    <rPh sb="388" eb="390">
      <t>ルイジ</t>
    </rPh>
    <rPh sb="390" eb="392">
      <t>ダンタイ</t>
    </rPh>
    <rPh sb="393" eb="394">
      <t>クラ</t>
    </rPh>
    <rPh sb="396" eb="398">
      <t>トウシ</t>
    </rPh>
    <rPh sb="399" eb="400">
      <t>アタイ</t>
    </rPh>
    <rPh sb="401" eb="403">
      <t>リョウコウ</t>
    </rPh>
    <rPh sb="404" eb="405">
      <t>イ</t>
    </rPh>
    <rPh sb="409" eb="410">
      <t>ヒ</t>
    </rPh>
    <rPh sb="411" eb="412">
      <t>ツヅ</t>
    </rPh>
    <rPh sb="414" eb="417">
      <t>ケイゾクテキ</t>
    </rPh>
    <rPh sb="418" eb="420">
      <t>セツゾク</t>
    </rPh>
    <rPh sb="420" eb="421">
      <t>リツ</t>
    </rPh>
    <rPh sb="422" eb="424">
      <t>コウジョウ</t>
    </rPh>
    <rPh sb="425" eb="427">
      <t>イジ</t>
    </rPh>
    <rPh sb="427" eb="429">
      <t>タイサク</t>
    </rPh>
    <rPh sb="430" eb="431">
      <t>ハカ</t>
    </rPh>
    <rPh sb="432" eb="434">
      <t>ヒツヨウ</t>
    </rPh>
    <phoneticPr fontId="4"/>
  </si>
  <si>
    <t>資本費・維持管理費の双方を使用料で回収することは困難であり、今後も一般会計繰入金の負担割合の明確化と財源投入継続による収支均衡を保つ必要があります。
また、今後は管路の老朽化による更新投資や老朽化対策経費の増加が懸念されるため、維持管理費や汚水処理費等の経費削減に向けた不断の経営努力を行い、将来の財源確保に努めていく必要があります。</t>
    <rPh sb="0" eb="2">
      <t>シホン</t>
    </rPh>
    <rPh sb="2" eb="3">
      <t>ヒ</t>
    </rPh>
    <rPh sb="4" eb="6">
      <t>イジ</t>
    </rPh>
    <rPh sb="6" eb="9">
      <t>カンリヒ</t>
    </rPh>
    <rPh sb="10" eb="12">
      <t>ソウホウ</t>
    </rPh>
    <rPh sb="13" eb="15">
      <t>シヨウ</t>
    </rPh>
    <rPh sb="15" eb="16">
      <t>リョウ</t>
    </rPh>
    <rPh sb="17" eb="19">
      <t>カイシュウ</t>
    </rPh>
    <rPh sb="24" eb="26">
      <t>コンナン</t>
    </rPh>
    <rPh sb="30" eb="32">
      <t>コンゴ</t>
    </rPh>
    <rPh sb="33" eb="35">
      <t>イッパン</t>
    </rPh>
    <rPh sb="35" eb="37">
      <t>カイケイ</t>
    </rPh>
    <rPh sb="41" eb="43">
      <t>フタン</t>
    </rPh>
    <rPh sb="43" eb="45">
      <t>ワリアイ</t>
    </rPh>
    <rPh sb="46" eb="49">
      <t>メイカクカ</t>
    </rPh>
    <rPh sb="50" eb="52">
      <t>ザイゲン</t>
    </rPh>
    <rPh sb="52" eb="54">
      <t>トウニュウ</t>
    </rPh>
    <rPh sb="54" eb="56">
      <t>ケイゾク</t>
    </rPh>
    <rPh sb="78" eb="80">
      <t>コンゴ</t>
    </rPh>
    <rPh sb="90" eb="92">
      <t>コウシン</t>
    </rPh>
    <rPh sb="92" eb="94">
      <t>トウシ</t>
    </rPh>
    <rPh sb="95" eb="98">
      <t>ロウキュウカ</t>
    </rPh>
    <rPh sb="98" eb="100">
      <t>タイサク</t>
    </rPh>
    <rPh sb="100" eb="102">
      <t>ケイヒ</t>
    </rPh>
    <rPh sb="103" eb="105">
      <t>ゾウカ</t>
    </rPh>
    <rPh sb="106" eb="108">
      <t>ケネン</t>
    </rPh>
    <rPh sb="114" eb="116">
      <t>イジ</t>
    </rPh>
    <rPh sb="116" eb="118">
      <t>カンリ</t>
    </rPh>
    <rPh sb="118" eb="119">
      <t>ヒ</t>
    </rPh>
    <rPh sb="120" eb="122">
      <t>オスイ</t>
    </rPh>
    <rPh sb="122" eb="124">
      <t>ショリ</t>
    </rPh>
    <rPh sb="124" eb="125">
      <t>ヒ</t>
    </rPh>
    <rPh sb="125" eb="126">
      <t>ナド</t>
    </rPh>
    <rPh sb="127" eb="129">
      <t>ケイヒ</t>
    </rPh>
    <rPh sb="132" eb="133">
      <t>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</si>
</sst>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05-4415-89AD-251D4F28DA23}"/>
            </c:ext>
          </c:extLst>
        </c:ser>
        <c:dLbls>
          <c:showLegendKey val="0"/>
          <c:showVal val="0"/>
          <c:showCatName val="0"/>
          <c:showSerName val="0"/>
          <c:showPercent val="0"/>
          <c:showBubbleSize val="0"/>
        </c:dLbls>
        <c:gapWidth val="150"/>
        <c:axId val="108394368"/>
        <c:axId val="10840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0.03</c:v>
                </c:pt>
                <c:pt idx="2">
                  <c:v>0.11</c:v>
                </c:pt>
                <c:pt idx="3">
                  <c:v>0.05</c:v>
                </c:pt>
                <c:pt idx="4">
                  <c:v>0.44</c:v>
                </c:pt>
              </c:numCache>
            </c:numRef>
          </c:val>
          <c:smooth val="0"/>
          <c:extLst xmlns:c16r2="http://schemas.microsoft.com/office/drawing/2015/06/chart">
            <c:ext xmlns:c16="http://schemas.microsoft.com/office/drawing/2014/chart" uri="{C3380CC4-5D6E-409C-BE32-E72D297353CC}">
              <c16:uniqueId val="{00000001-DF05-4415-89AD-251D4F28DA23}"/>
            </c:ext>
          </c:extLst>
        </c:ser>
        <c:dLbls>
          <c:showLegendKey val="0"/>
          <c:showVal val="0"/>
          <c:showCatName val="0"/>
          <c:showSerName val="0"/>
          <c:showPercent val="0"/>
          <c:showBubbleSize val="0"/>
        </c:dLbls>
        <c:marker val="1"/>
        <c:smooth val="0"/>
        <c:axId val="108394368"/>
        <c:axId val="108404736"/>
      </c:lineChart>
      <c:dateAx>
        <c:axId val="108394368"/>
        <c:scaling>
          <c:orientation val="minMax"/>
        </c:scaling>
        <c:delete val="1"/>
        <c:axPos val="b"/>
        <c:numFmt formatCode="ge" sourceLinked="1"/>
        <c:majorTickMark val="none"/>
        <c:minorTickMark val="none"/>
        <c:tickLblPos val="none"/>
        <c:crossAx val="108404736"/>
        <c:crosses val="autoZero"/>
        <c:auto val="1"/>
        <c:lblOffset val="100"/>
        <c:baseTimeUnit val="years"/>
      </c:dateAx>
      <c:valAx>
        <c:axId val="1084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77.58</c:v>
                </c:pt>
                <c:pt idx="1">
                  <c:v>77.260000000000005</c:v>
                </c:pt>
                <c:pt idx="2">
                  <c:v>77.260000000000005</c:v>
                </c:pt>
                <c:pt idx="3">
                  <c:v>81.489999999999995</c:v>
                </c:pt>
                <c:pt idx="4">
                  <c:v>78.27</c:v>
                </c:pt>
              </c:numCache>
            </c:numRef>
          </c:val>
          <c:extLst xmlns:c16r2="http://schemas.microsoft.com/office/drawing/2015/06/chart">
            <c:ext xmlns:c16="http://schemas.microsoft.com/office/drawing/2014/chart" uri="{C3380CC4-5D6E-409C-BE32-E72D297353CC}">
              <c16:uniqueId val="{00000000-18C0-4BE4-A362-474906BB149A}"/>
            </c:ext>
          </c:extLst>
        </c:ser>
        <c:dLbls>
          <c:showLegendKey val="0"/>
          <c:showVal val="0"/>
          <c:showCatName val="0"/>
          <c:showSerName val="0"/>
          <c:showPercent val="0"/>
          <c:showBubbleSize val="0"/>
        </c:dLbls>
        <c:gapWidth val="150"/>
        <c:axId val="115840512"/>
        <c:axId val="11584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60.63</c:v>
                </c:pt>
                <c:pt idx="1">
                  <c:v>58.47</c:v>
                </c:pt>
                <c:pt idx="2">
                  <c:v>57.3</c:v>
                </c:pt>
                <c:pt idx="3">
                  <c:v>56</c:v>
                </c:pt>
                <c:pt idx="4">
                  <c:v>56.01</c:v>
                </c:pt>
              </c:numCache>
            </c:numRef>
          </c:val>
          <c:smooth val="0"/>
          <c:extLst xmlns:c16r2="http://schemas.microsoft.com/office/drawing/2015/06/chart">
            <c:ext xmlns:c16="http://schemas.microsoft.com/office/drawing/2014/chart" uri="{C3380CC4-5D6E-409C-BE32-E72D297353CC}">
              <c16:uniqueId val="{00000001-18C0-4BE4-A362-474906BB149A}"/>
            </c:ext>
          </c:extLst>
        </c:ser>
        <c:dLbls>
          <c:showLegendKey val="0"/>
          <c:showVal val="0"/>
          <c:showCatName val="0"/>
          <c:showSerName val="0"/>
          <c:showPercent val="0"/>
          <c:showBubbleSize val="0"/>
        </c:dLbls>
        <c:marker val="1"/>
        <c:smooth val="0"/>
        <c:axId val="115840512"/>
        <c:axId val="115842432"/>
      </c:lineChart>
      <c:dateAx>
        <c:axId val="115840512"/>
        <c:scaling>
          <c:orientation val="minMax"/>
        </c:scaling>
        <c:delete val="1"/>
        <c:axPos val="b"/>
        <c:numFmt formatCode="ge" sourceLinked="1"/>
        <c:majorTickMark val="none"/>
        <c:minorTickMark val="none"/>
        <c:tickLblPos val="none"/>
        <c:crossAx val="115842432"/>
        <c:crosses val="autoZero"/>
        <c:auto val="1"/>
        <c:lblOffset val="100"/>
        <c:baseTimeUnit val="years"/>
      </c:dateAx>
      <c:valAx>
        <c:axId val="11584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98.98</c:v>
                </c:pt>
                <c:pt idx="1">
                  <c:v>98.15</c:v>
                </c:pt>
                <c:pt idx="2">
                  <c:v>98.12</c:v>
                </c:pt>
                <c:pt idx="3">
                  <c:v>98.1</c:v>
                </c:pt>
                <c:pt idx="4">
                  <c:v>98.09</c:v>
                </c:pt>
              </c:numCache>
            </c:numRef>
          </c:val>
          <c:extLst xmlns:c16r2="http://schemas.microsoft.com/office/drawing/2015/06/chart">
            <c:ext xmlns:c16="http://schemas.microsoft.com/office/drawing/2014/chart" uri="{C3380CC4-5D6E-409C-BE32-E72D297353CC}">
              <c16:uniqueId val="{00000000-D430-46D7-95C0-A14424D7080B}"/>
            </c:ext>
          </c:extLst>
        </c:ser>
        <c:dLbls>
          <c:showLegendKey val="0"/>
          <c:showVal val="0"/>
          <c:showCatName val="0"/>
          <c:showSerName val="0"/>
          <c:showPercent val="0"/>
          <c:showBubbleSize val="0"/>
        </c:dLbls>
        <c:gapWidth val="150"/>
        <c:axId val="115570560"/>
        <c:axId val="11558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88.66</c:v>
                </c:pt>
                <c:pt idx="1">
                  <c:v>88.58</c:v>
                </c:pt>
                <c:pt idx="2">
                  <c:v>89.43</c:v>
                </c:pt>
                <c:pt idx="3">
                  <c:v>89.51</c:v>
                </c:pt>
                <c:pt idx="4">
                  <c:v>89.77</c:v>
                </c:pt>
              </c:numCache>
            </c:numRef>
          </c:val>
          <c:smooth val="0"/>
          <c:extLst xmlns:c16r2="http://schemas.microsoft.com/office/drawing/2015/06/chart">
            <c:ext xmlns:c16="http://schemas.microsoft.com/office/drawing/2014/chart" uri="{C3380CC4-5D6E-409C-BE32-E72D297353CC}">
              <c16:uniqueId val="{00000001-D430-46D7-95C0-A14424D7080B}"/>
            </c:ext>
          </c:extLst>
        </c:ser>
        <c:dLbls>
          <c:showLegendKey val="0"/>
          <c:showVal val="0"/>
          <c:showCatName val="0"/>
          <c:showSerName val="0"/>
          <c:showPercent val="0"/>
          <c:showBubbleSize val="0"/>
        </c:dLbls>
        <c:marker val="1"/>
        <c:smooth val="0"/>
        <c:axId val="115570560"/>
        <c:axId val="115580928"/>
      </c:lineChart>
      <c:dateAx>
        <c:axId val="115570560"/>
        <c:scaling>
          <c:orientation val="minMax"/>
        </c:scaling>
        <c:delete val="1"/>
        <c:axPos val="b"/>
        <c:numFmt formatCode="ge" sourceLinked="1"/>
        <c:majorTickMark val="none"/>
        <c:minorTickMark val="none"/>
        <c:tickLblPos val="none"/>
        <c:crossAx val="115580928"/>
        <c:crosses val="autoZero"/>
        <c:auto val="1"/>
        <c:lblOffset val="100"/>
        <c:baseTimeUnit val="years"/>
      </c:dateAx>
      <c:valAx>
        <c:axId val="11558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45.44</c:v>
                </c:pt>
                <c:pt idx="1">
                  <c:v>43.84</c:v>
                </c:pt>
                <c:pt idx="2">
                  <c:v>45.76</c:v>
                </c:pt>
                <c:pt idx="3">
                  <c:v>72.989999999999995</c:v>
                </c:pt>
                <c:pt idx="4">
                  <c:v>76.39</c:v>
                </c:pt>
              </c:numCache>
            </c:numRef>
          </c:val>
          <c:extLst xmlns:c16r2="http://schemas.microsoft.com/office/drawing/2015/06/chart">
            <c:ext xmlns:c16="http://schemas.microsoft.com/office/drawing/2014/chart" uri="{C3380CC4-5D6E-409C-BE32-E72D297353CC}">
              <c16:uniqueId val="{00000000-ADDF-4F51-AB13-B4CE3155E7C5}"/>
            </c:ext>
          </c:extLst>
        </c:ser>
        <c:dLbls>
          <c:showLegendKey val="0"/>
          <c:showVal val="0"/>
          <c:showCatName val="0"/>
          <c:showSerName val="0"/>
          <c:showPercent val="0"/>
          <c:showBubbleSize val="0"/>
        </c:dLbls>
        <c:gapWidth val="150"/>
        <c:axId val="108435712"/>
        <c:axId val="10844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DF-4F51-AB13-B4CE3155E7C5}"/>
            </c:ext>
          </c:extLst>
        </c:ser>
        <c:dLbls>
          <c:showLegendKey val="0"/>
          <c:showVal val="0"/>
          <c:showCatName val="0"/>
          <c:showSerName val="0"/>
          <c:showPercent val="0"/>
          <c:showBubbleSize val="0"/>
        </c:dLbls>
        <c:marker val="1"/>
        <c:smooth val="0"/>
        <c:axId val="108435712"/>
        <c:axId val="108446080"/>
      </c:lineChart>
      <c:dateAx>
        <c:axId val="108435712"/>
        <c:scaling>
          <c:orientation val="minMax"/>
        </c:scaling>
        <c:delete val="1"/>
        <c:axPos val="b"/>
        <c:numFmt formatCode="ge" sourceLinked="1"/>
        <c:majorTickMark val="none"/>
        <c:minorTickMark val="none"/>
        <c:tickLblPos val="none"/>
        <c:crossAx val="108446080"/>
        <c:crosses val="autoZero"/>
        <c:auto val="1"/>
        <c:lblOffset val="100"/>
        <c:baseTimeUnit val="years"/>
      </c:dateAx>
      <c:valAx>
        <c:axId val="10844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57-45FA-8E0B-76AD5041C168}"/>
            </c:ext>
          </c:extLst>
        </c:ser>
        <c:dLbls>
          <c:showLegendKey val="0"/>
          <c:showVal val="0"/>
          <c:showCatName val="0"/>
          <c:showSerName val="0"/>
          <c:showPercent val="0"/>
          <c:showBubbleSize val="0"/>
        </c:dLbls>
        <c:gapWidth val="150"/>
        <c:axId val="108874368"/>
        <c:axId val="1088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57-45FA-8E0B-76AD5041C168}"/>
            </c:ext>
          </c:extLst>
        </c:ser>
        <c:dLbls>
          <c:showLegendKey val="0"/>
          <c:showVal val="0"/>
          <c:showCatName val="0"/>
          <c:showSerName val="0"/>
          <c:showPercent val="0"/>
          <c:showBubbleSize val="0"/>
        </c:dLbls>
        <c:marker val="1"/>
        <c:smooth val="0"/>
        <c:axId val="108874368"/>
        <c:axId val="108884736"/>
      </c:lineChart>
      <c:dateAx>
        <c:axId val="108874368"/>
        <c:scaling>
          <c:orientation val="minMax"/>
        </c:scaling>
        <c:delete val="1"/>
        <c:axPos val="b"/>
        <c:numFmt formatCode="ge" sourceLinked="1"/>
        <c:majorTickMark val="none"/>
        <c:minorTickMark val="none"/>
        <c:tickLblPos val="none"/>
        <c:crossAx val="108884736"/>
        <c:crosses val="autoZero"/>
        <c:auto val="1"/>
        <c:lblOffset val="100"/>
        <c:baseTimeUnit val="years"/>
      </c:dateAx>
      <c:valAx>
        <c:axId val="1088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02-4782-8F1D-B64E211A8233}"/>
            </c:ext>
          </c:extLst>
        </c:ser>
        <c:dLbls>
          <c:showLegendKey val="0"/>
          <c:showVal val="0"/>
          <c:showCatName val="0"/>
          <c:showSerName val="0"/>
          <c:showPercent val="0"/>
          <c:showBubbleSize val="0"/>
        </c:dLbls>
        <c:gapWidth val="150"/>
        <c:axId val="108907520"/>
        <c:axId val="1089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02-4782-8F1D-B64E211A8233}"/>
            </c:ext>
          </c:extLst>
        </c:ser>
        <c:dLbls>
          <c:showLegendKey val="0"/>
          <c:showVal val="0"/>
          <c:showCatName val="0"/>
          <c:showSerName val="0"/>
          <c:showPercent val="0"/>
          <c:showBubbleSize val="0"/>
        </c:dLbls>
        <c:marker val="1"/>
        <c:smooth val="0"/>
        <c:axId val="108907520"/>
        <c:axId val="108995712"/>
      </c:lineChart>
      <c:dateAx>
        <c:axId val="108907520"/>
        <c:scaling>
          <c:orientation val="minMax"/>
        </c:scaling>
        <c:delete val="1"/>
        <c:axPos val="b"/>
        <c:numFmt formatCode="ge" sourceLinked="1"/>
        <c:majorTickMark val="none"/>
        <c:minorTickMark val="none"/>
        <c:tickLblPos val="none"/>
        <c:crossAx val="108995712"/>
        <c:crosses val="autoZero"/>
        <c:auto val="1"/>
        <c:lblOffset val="100"/>
        <c:baseTimeUnit val="years"/>
      </c:dateAx>
      <c:valAx>
        <c:axId val="1089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65-4325-A6B4-7FB0D6421EF3}"/>
            </c:ext>
          </c:extLst>
        </c:ser>
        <c:dLbls>
          <c:showLegendKey val="0"/>
          <c:showVal val="0"/>
          <c:showCatName val="0"/>
          <c:showSerName val="0"/>
          <c:showPercent val="0"/>
          <c:showBubbleSize val="0"/>
        </c:dLbls>
        <c:gapWidth val="150"/>
        <c:axId val="109029248"/>
        <c:axId val="1090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65-4325-A6B4-7FB0D6421EF3}"/>
            </c:ext>
          </c:extLst>
        </c:ser>
        <c:dLbls>
          <c:showLegendKey val="0"/>
          <c:showVal val="0"/>
          <c:showCatName val="0"/>
          <c:showSerName val="0"/>
          <c:showPercent val="0"/>
          <c:showBubbleSize val="0"/>
        </c:dLbls>
        <c:marker val="1"/>
        <c:smooth val="0"/>
        <c:axId val="109029248"/>
        <c:axId val="109035520"/>
      </c:lineChart>
      <c:dateAx>
        <c:axId val="109029248"/>
        <c:scaling>
          <c:orientation val="minMax"/>
        </c:scaling>
        <c:delete val="1"/>
        <c:axPos val="b"/>
        <c:numFmt formatCode="ge" sourceLinked="1"/>
        <c:majorTickMark val="none"/>
        <c:minorTickMark val="none"/>
        <c:tickLblPos val="none"/>
        <c:crossAx val="109035520"/>
        <c:crosses val="autoZero"/>
        <c:auto val="1"/>
        <c:lblOffset val="100"/>
        <c:baseTimeUnit val="years"/>
      </c:dateAx>
      <c:valAx>
        <c:axId val="1090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F4-4C61-A8B9-3E73E36A119B}"/>
            </c:ext>
          </c:extLst>
        </c:ser>
        <c:dLbls>
          <c:showLegendKey val="0"/>
          <c:showVal val="0"/>
          <c:showCatName val="0"/>
          <c:showSerName val="0"/>
          <c:showPercent val="0"/>
          <c:showBubbleSize val="0"/>
        </c:dLbls>
        <c:gapWidth val="150"/>
        <c:axId val="109072768"/>
        <c:axId val="1090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F4-4C61-A8B9-3E73E36A119B}"/>
            </c:ext>
          </c:extLst>
        </c:ser>
        <c:dLbls>
          <c:showLegendKey val="0"/>
          <c:showVal val="0"/>
          <c:showCatName val="0"/>
          <c:showSerName val="0"/>
          <c:showPercent val="0"/>
          <c:showBubbleSize val="0"/>
        </c:dLbls>
        <c:marker val="1"/>
        <c:smooth val="0"/>
        <c:axId val="109072768"/>
        <c:axId val="109074688"/>
      </c:lineChart>
      <c:dateAx>
        <c:axId val="109072768"/>
        <c:scaling>
          <c:orientation val="minMax"/>
        </c:scaling>
        <c:delete val="1"/>
        <c:axPos val="b"/>
        <c:numFmt formatCode="ge" sourceLinked="1"/>
        <c:majorTickMark val="none"/>
        <c:minorTickMark val="none"/>
        <c:tickLblPos val="none"/>
        <c:crossAx val="109074688"/>
        <c:crosses val="autoZero"/>
        <c:auto val="1"/>
        <c:lblOffset val="100"/>
        <c:baseTimeUnit val="years"/>
      </c:dateAx>
      <c:valAx>
        <c:axId val="1090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746.22</c:v>
                </c:pt>
                <c:pt idx="1">
                  <c:v>746.73</c:v>
                </c:pt>
                <c:pt idx="2">
                  <c:v>462.77</c:v>
                </c:pt>
                <c:pt idx="3">
                  <c:v>1264.72</c:v>
                </c:pt>
                <c:pt idx="4">
                  <c:v>560.96</c:v>
                </c:pt>
              </c:numCache>
            </c:numRef>
          </c:val>
          <c:extLst xmlns:c16r2="http://schemas.microsoft.com/office/drawing/2015/06/chart">
            <c:ext xmlns:c16="http://schemas.microsoft.com/office/drawing/2014/chart" uri="{C3380CC4-5D6E-409C-BE32-E72D297353CC}">
              <c16:uniqueId val="{00000000-DC86-447E-8777-B5CB88DAEFE1}"/>
            </c:ext>
          </c:extLst>
        </c:ser>
        <c:dLbls>
          <c:showLegendKey val="0"/>
          <c:showVal val="0"/>
          <c:showCatName val="0"/>
          <c:showSerName val="0"/>
          <c:showPercent val="0"/>
          <c:showBubbleSize val="0"/>
        </c:dLbls>
        <c:gapWidth val="150"/>
        <c:axId val="109114112"/>
        <c:axId val="10911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547.95000000000005</c:v>
                </c:pt>
                <c:pt idx="1">
                  <c:v>632.94000000000005</c:v>
                </c:pt>
                <c:pt idx="2">
                  <c:v>721.43</c:v>
                </c:pt>
                <c:pt idx="3">
                  <c:v>685.34</c:v>
                </c:pt>
                <c:pt idx="4">
                  <c:v>684.74</c:v>
                </c:pt>
              </c:numCache>
            </c:numRef>
          </c:val>
          <c:smooth val="0"/>
          <c:extLst xmlns:c16r2="http://schemas.microsoft.com/office/drawing/2015/06/chart">
            <c:ext xmlns:c16="http://schemas.microsoft.com/office/drawing/2014/chart" uri="{C3380CC4-5D6E-409C-BE32-E72D297353CC}">
              <c16:uniqueId val="{00000001-DC86-447E-8777-B5CB88DAEFE1}"/>
            </c:ext>
          </c:extLst>
        </c:ser>
        <c:dLbls>
          <c:showLegendKey val="0"/>
          <c:showVal val="0"/>
          <c:showCatName val="0"/>
          <c:showSerName val="0"/>
          <c:showPercent val="0"/>
          <c:showBubbleSize val="0"/>
        </c:dLbls>
        <c:marker val="1"/>
        <c:smooth val="0"/>
        <c:axId val="109114112"/>
        <c:axId val="109116032"/>
      </c:lineChart>
      <c:dateAx>
        <c:axId val="109114112"/>
        <c:scaling>
          <c:orientation val="minMax"/>
        </c:scaling>
        <c:delete val="1"/>
        <c:axPos val="b"/>
        <c:numFmt formatCode="ge" sourceLinked="1"/>
        <c:majorTickMark val="none"/>
        <c:minorTickMark val="none"/>
        <c:tickLblPos val="none"/>
        <c:crossAx val="109116032"/>
        <c:crosses val="autoZero"/>
        <c:auto val="1"/>
        <c:lblOffset val="100"/>
        <c:baseTimeUnit val="years"/>
      </c:dateAx>
      <c:valAx>
        <c:axId val="1091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66.19</c:v>
                </c:pt>
                <c:pt idx="1">
                  <c:v>60.14</c:v>
                </c:pt>
                <c:pt idx="2">
                  <c:v>85.39</c:v>
                </c:pt>
                <c:pt idx="3">
                  <c:v>91.49</c:v>
                </c:pt>
                <c:pt idx="4">
                  <c:v>100</c:v>
                </c:pt>
              </c:numCache>
            </c:numRef>
          </c:val>
          <c:extLst xmlns:c16r2="http://schemas.microsoft.com/office/drawing/2015/06/chart">
            <c:ext xmlns:c16="http://schemas.microsoft.com/office/drawing/2014/chart" uri="{C3380CC4-5D6E-409C-BE32-E72D297353CC}">
              <c16:uniqueId val="{00000000-62E7-4BF9-87BC-BAE921E352CA}"/>
            </c:ext>
          </c:extLst>
        </c:ser>
        <c:dLbls>
          <c:showLegendKey val="0"/>
          <c:showVal val="0"/>
          <c:showCatName val="0"/>
          <c:showSerName val="0"/>
          <c:showPercent val="0"/>
          <c:showBubbleSize val="0"/>
        </c:dLbls>
        <c:gapWidth val="150"/>
        <c:axId val="115442816"/>
        <c:axId val="11544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64.86</c:v>
                </c:pt>
                <c:pt idx="1">
                  <c:v>62.3</c:v>
                </c:pt>
                <c:pt idx="2">
                  <c:v>59.3</c:v>
                </c:pt>
                <c:pt idx="3">
                  <c:v>59.83</c:v>
                </c:pt>
                <c:pt idx="4">
                  <c:v>65.33</c:v>
                </c:pt>
              </c:numCache>
            </c:numRef>
          </c:val>
          <c:smooth val="0"/>
          <c:extLst xmlns:c16r2="http://schemas.microsoft.com/office/drawing/2015/06/chart">
            <c:ext xmlns:c16="http://schemas.microsoft.com/office/drawing/2014/chart" uri="{C3380CC4-5D6E-409C-BE32-E72D297353CC}">
              <c16:uniqueId val="{00000001-62E7-4BF9-87BC-BAE921E352CA}"/>
            </c:ext>
          </c:extLst>
        </c:ser>
        <c:dLbls>
          <c:showLegendKey val="0"/>
          <c:showVal val="0"/>
          <c:showCatName val="0"/>
          <c:showSerName val="0"/>
          <c:showPercent val="0"/>
          <c:showBubbleSize val="0"/>
        </c:dLbls>
        <c:marker val="1"/>
        <c:smooth val="0"/>
        <c:axId val="115442816"/>
        <c:axId val="115444736"/>
      </c:lineChart>
      <c:dateAx>
        <c:axId val="115442816"/>
        <c:scaling>
          <c:orientation val="minMax"/>
        </c:scaling>
        <c:delete val="1"/>
        <c:axPos val="b"/>
        <c:numFmt formatCode="ge" sourceLinked="1"/>
        <c:majorTickMark val="none"/>
        <c:minorTickMark val="none"/>
        <c:tickLblPos val="none"/>
        <c:crossAx val="115444736"/>
        <c:crosses val="autoZero"/>
        <c:auto val="1"/>
        <c:lblOffset val="100"/>
        <c:baseTimeUnit val="years"/>
      </c:dateAx>
      <c:valAx>
        <c:axId val="1154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227.57</c:v>
                </c:pt>
                <c:pt idx="1">
                  <c:v>249.36</c:v>
                </c:pt>
                <c:pt idx="2">
                  <c:v>176.63</c:v>
                </c:pt>
                <c:pt idx="3">
                  <c:v>167.05</c:v>
                </c:pt>
                <c:pt idx="4">
                  <c:v>156.1</c:v>
                </c:pt>
              </c:numCache>
            </c:numRef>
          </c:val>
          <c:extLst xmlns:c16r2="http://schemas.microsoft.com/office/drawing/2015/06/chart">
            <c:ext xmlns:c16="http://schemas.microsoft.com/office/drawing/2014/chart" uri="{C3380CC4-5D6E-409C-BE32-E72D297353CC}">
              <c16:uniqueId val="{00000000-79D1-4D76-93C3-F89B1F9E2C41}"/>
            </c:ext>
          </c:extLst>
        </c:ser>
        <c:dLbls>
          <c:showLegendKey val="0"/>
          <c:showVal val="0"/>
          <c:showCatName val="0"/>
          <c:showSerName val="0"/>
          <c:showPercent val="0"/>
          <c:showBubbleSize val="0"/>
        </c:dLbls>
        <c:gapWidth val="150"/>
        <c:axId val="115807360"/>
        <c:axId val="11580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214.41</c:v>
                </c:pt>
                <c:pt idx="1">
                  <c:v>235.07</c:v>
                </c:pt>
                <c:pt idx="2">
                  <c:v>248.14</c:v>
                </c:pt>
                <c:pt idx="3">
                  <c:v>246.66</c:v>
                </c:pt>
                <c:pt idx="4">
                  <c:v>227.43</c:v>
                </c:pt>
              </c:numCache>
            </c:numRef>
          </c:val>
          <c:smooth val="0"/>
          <c:extLst xmlns:c16r2="http://schemas.microsoft.com/office/drawing/2015/06/chart">
            <c:ext xmlns:c16="http://schemas.microsoft.com/office/drawing/2014/chart" uri="{C3380CC4-5D6E-409C-BE32-E72D297353CC}">
              <c16:uniqueId val="{00000001-79D1-4D76-93C3-F89B1F9E2C41}"/>
            </c:ext>
          </c:extLst>
        </c:ser>
        <c:dLbls>
          <c:showLegendKey val="0"/>
          <c:showVal val="0"/>
          <c:showCatName val="0"/>
          <c:showSerName val="0"/>
          <c:showPercent val="0"/>
          <c:showBubbleSize val="0"/>
        </c:dLbls>
        <c:marker val="1"/>
        <c:smooth val="0"/>
        <c:axId val="115807360"/>
        <c:axId val="115809280"/>
      </c:lineChart>
      <c:dateAx>
        <c:axId val="115807360"/>
        <c:scaling>
          <c:orientation val="minMax"/>
        </c:scaling>
        <c:delete val="1"/>
        <c:axPos val="b"/>
        <c:numFmt formatCode="ge" sourceLinked="1"/>
        <c:majorTickMark val="none"/>
        <c:minorTickMark val="none"/>
        <c:tickLblPos val="none"/>
        <c:crossAx val="115809280"/>
        <c:crosses val="autoZero"/>
        <c:auto val="1"/>
        <c:lblOffset val="100"/>
        <c:baseTimeUnit val="years"/>
      </c:dateAx>
      <c:valAx>
        <c:axId val="1158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P13" sqref="P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石川県　能美市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F1</v>
      </c>
      <c r="X8" s="47"/>
      <c r="Y8" s="47"/>
      <c r="Z8" s="47"/>
      <c r="AA8" s="47"/>
      <c r="AB8" s="47"/>
      <c r="AC8" s="47"/>
      <c r="AD8" s="48" t="str">
        <f>データ!$M$6</f>
        <v>非設置</v>
      </c>
      <c r="AE8" s="48"/>
      <c r="AF8" s="48"/>
      <c r="AG8" s="48"/>
      <c r="AH8" s="48"/>
      <c r="AI8" s="48"/>
      <c r="AJ8" s="48"/>
      <c r="AK8" s="3"/>
      <c r="AL8" s="49">
        <f>データ!S6</f>
        <v>50184</v>
      </c>
      <c r="AM8" s="49"/>
      <c r="AN8" s="49"/>
      <c r="AO8" s="49"/>
      <c r="AP8" s="49"/>
      <c r="AQ8" s="49"/>
      <c r="AR8" s="49"/>
      <c r="AS8" s="49"/>
      <c r="AT8" s="44">
        <f>データ!T6</f>
        <v>84.14</v>
      </c>
      <c r="AU8" s="44"/>
      <c r="AV8" s="44"/>
      <c r="AW8" s="44"/>
      <c r="AX8" s="44"/>
      <c r="AY8" s="44"/>
      <c r="AZ8" s="44"/>
      <c r="BA8" s="44"/>
      <c r="BB8" s="44">
        <f>データ!U6</f>
        <v>596.42999999999995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4.21</v>
      </c>
      <c r="Q10" s="44"/>
      <c r="R10" s="44"/>
      <c r="S10" s="44"/>
      <c r="T10" s="44"/>
      <c r="U10" s="44"/>
      <c r="V10" s="44"/>
      <c r="W10" s="44">
        <f>データ!Q6</f>
        <v>62.63</v>
      </c>
      <c r="X10" s="44"/>
      <c r="Y10" s="44"/>
      <c r="Z10" s="44"/>
      <c r="AA10" s="44"/>
      <c r="AB10" s="44"/>
      <c r="AC10" s="44"/>
      <c r="AD10" s="49">
        <f>データ!R6</f>
        <v>3024</v>
      </c>
      <c r="AE10" s="49"/>
      <c r="AF10" s="49"/>
      <c r="AG10" s="49"/>
      <c r="AH10" s="49"/>
      <c r="AI10" s="49"/>
      <c r="AJ10" s="49"/>
      <c r="AK10" s="2"/>
      <c r="AL10" s="49">
        <f>データ!V6</f>
        <v>2097</v>
      </c>
      <c r="AM10" s="49"/>
      <c r="AN10" s="49"/>
      <c r="AO10" s="49"/>
      <c r="AP10" s="49"/>
      <c r="AQ10" s="49"/>
      <c r="AR10" s="49"/>
      <c r="AS10" s="49"/>
      <c r="AT10" s="44">
        <f>データ!W6</f>
        <v>0.71</v>
      </c>
      <c r="AU10" s="44"/>
      <c r="AV10" s="44"/>
      <c r="AW10" s="44"/>
      <c r="AX10" s="44"/>
      <c r="AY10" s="44"/>
      <c r="AZ10" s="44"/>
      <c r="BA10" s="44"/>
      <c r="BB10" s="44">
        <f>データ!X6</f>
        <v>2953.52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rp/pmOZR772lgEPLYL5vP1COsslSBfwPHOXMK0LmMuKbDGvU57v5R0foNfIXXVjT0+jtk7EEF0GLav1cHHvx9A==" saltValue="SqDGiMQ0mQNT1LJOKiHEN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172111</v>
      </c>
      <c r="D6" s="32">
        <f t="shared" si="3"/>
        <v>47</v>
      </c>
      <c r="E6" s="32">
        <f t="shared" si="3"/>
        <v>17</v>
      </c>
      <c r="F6" s="32">
        <f t="shared" si="3"/>
        <v>5</v>
      </c>
      <c r="G6" s="32">
        <f t="shared" si="3"/>
        <v>0</v>
      </c>
      <c r="H6" s="32" t="str">
        <f t="shared" si="3"/>
        <v>石川県　能美市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4.21</v>
      </c>
      <c r="Q6" s="33">
        <f t="shared" si="3"/>
        <v>62.63</v>
      </c>
      <c r="R6" s="33">
        <f t="shared" si="3"/>
        <v>3024</v>
      </c>
      <c r="S6" s="33">
        <f t="shared" si="3"/>
        <v>50184</v>
      </c>
      <c r="T6" s="33">
        <f t="shared" si="3"/>
        <v>84.14</v>
      </c>
      <c r="U6" s="33">
        <f t="shared" si="3"/>
        <v>596.42999999999995</v>
      </c>
      <c r="V6" s="33">
        <f t="shared" si="3"/>
        <v>2097</v>
      </c>
      <c r="W6" s="33">
        <f t="shared" si="3"/>
        <v>0.71</v>
      </c>
      <c r="X6" s="33">
        <f t="shared" si="3"/>
        <v>2953.52</v>
      </c>
      <c r="Y6" s="34">
        <f>IF(Y7="",NA(),Y7)</f>
        <v>45.44</v>
      </c>
      <c r="Z6" s="34">
        <f t="shared" ref="Z6:AH6" si="4">IF(Z7="",NA(),Z7)</f>
        <v>43.84</v>
      </c>
      <c r="AA6" s="34">
        <f t="shared" si="4"/>
        <v>45.76</v>
      </c>
      <c r="AB6" s="34">
        <f t="shared" si="4"/>
        <v>72.989999999999995</v>
      </c>
      <c r="AC6" s="34">
        <f t="shared" si="4"/>
        <v>76.39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746.22</v>
      </c>
      <c r="BG6" s="34">
        <f t="shared" ref="BG6:BO6" si="7">IF(BG7="",NA(),BG7)</f>
        <v>746.73</v>
      </c>
      <c r="BH6" s="34">
        <f t="shared" si="7"/>
        <v>462.77</v>
      </c>
      <c r="BI6" s="34">
        <f t="shared" si="7"/>
        <v>1264.72</v>
      </c>
      <c r="BJ6" s="34">
        <f t="shared" si="7"/>
        <v>560.96</v>
      </c>
      <c r="BK6" s="34">
        <f t="shared" si="7"/>
        <v>547.95000000000005</v>
      </c>
      <c r="BL6" s="34">
        <f t="shared" si="7"/>
        <v>632.94000000000005</v>
      </c>
      <c r="BM6" s="34">
        <f t="shared" si="7"/>
        <v>721.43</v>
      </c>
      <c r="BN6" s="34">
        <f t="shared" si="7"/>
        <v>685.34</v>
      </c>
      <c r="BO6" s="34">
        <f t="shared" si="7"/>
        <v>684.74</v>
      </c>
      <c r="BP6" s="33" t="str">
        <f>IF(BP7="","",IF(BP7="-","【-】","【"&amp;SUBSTITUTE(TEXT(BP7,"#,##0.00"),"-","△")&amp;"】"))</f>
        <v>【814.89】</v>
      </c>
      <c r="BQ6" s="34">
        <f>IF(BQ7="",NA(),BQ7)</f>
        <v>66.19</v>
      </c>
      <c r="BR6" s="34">
        <f t="shared" ref="BR6:BZ6" si="8">IF(BR7="",NA(),BR7)</f>
        <v>60.14</v>
      </c>
      <c r="BS6" s="34">
        <f t="shared" si="8"/>
        <v>85.39</v>
      </c>
      <c r="BT6" s="34">
        <f t="shared" si="8"/>
        <v>91.49</v>
      </c>
      <c r="BU6" s="34">
        <f t="shared" si="8"/>
        <v>100</v>
      </c>
      <c r="BV6" s="34">
        <f t="shared" si="8"/>
        <v>64.86</v>
      </c>
      <c r="BW6" s="34">
        <f t="shared" si="8"/>
        <v>62.3</v>
      </c>
      <c r="BX6" s="34">
        <f t="shared" si="8"/>
        <v>59.3</v>
      </c>
      <c r="BY6" s="34">
        <f t="shared" si="8"/>
        <v>59.83</v>
      </c>
      <c r="BZ6" s="34">
        <f t="shared" si="8"/>
        <v>65.33</v>
      </c>
      <c r="CA6" s="33" t="str">
        <f>IF(CA7="","",IF(CA7="-","【-】","【"&amp;SUBSTITUTE(TEXT(CA7,"#,##0.00"),"-","△")&amp;"】"))</f>
        <v>【60.64】</v>
      </c>
      <c r="CB6" s="34">
        <f>IF(CB7="",NA(),CB7)</f>
        <v>227.57</v>
      </c>
      <c r="CC6" s="34">
        <f t="shared" ref="CC6:CK6" si="9">IF(CC7="",NA(),CC7)</f>
        <v>249.36</v>
      </c>
      <c r="CD6" s="34">
        <f t="shared" si="9"/>
        <v>176.63</v>
      </c>
      <c r="CE6" s="34">
        <f t="shared" si="9"/>
        <v>167.05</v>
      </c>
      <c r="CF6" s="34">
        <f t="shared" si="9"/>
        <v>156.1</v>
      </c>
      <c r="CG6" s="34">
        <f t="shared" si="9"/>
        <v>214.41</v>
      </c>
      <c r="CH6" s="34">
        <f t="shared" si="9"/>
        <v>235.07</v>
      </c>
      <c r="CI6" s="34">
        <f t="shared" si="9"/>
        <v>248.14</v>
      </c>
      <c r="CJ6" s="34">
        <f t="shared" si="9"/>
        <v>246.66</v>
      </c>
      <c r="CK6" s="34">
        <f t="shared" si="9"/>
        <v>227.43</v>
      </c>
      <c r="CL6" s="33" t="str">
        <f>IF(CL7="","",IF(CL7="-","【-】","【"&amp;SUBSTITUTE(TEXT(CL7,"#,##0.00"),"-","△")&amp;"】"))</f>
        <v>【255.52】</v>
      </c>
      <c r="CM6" s="34">
        <f>IF(CM7="",NA(),CM7)</f>
        <v>77.58</v>
      </c>
      <c r="CN6" s="34">
        <f t="shared" ref="CN6:CV6" si="10">IF(CN7="",NA(),CN7)</f>
        <v>77.260000000000005</v>
      </c>
      <c r="CO6" s="34">
        <f t="shared" si="10"/>
        <v>77.260000000000005</v>
      </c>
      <c r="CP6" s="34">
        <f t="shared" si="10"/>
        <v>81.489999999999995</v>
      </c>
      <c r="CQ6" s="34">
        <f t="shared" si="10"/>
        <v>78.27</v>
      </c>
      <c r="CR6" s="34">
        <f t="shared" si="10"/>
        <v>60.63</v>
      </c>
      <c r="CS6" s="34">
        <f t="shared" si="10"/>
        <v>58.47</v>
      </c>
      <c r="CT6" s="34">
        <f t="shared" si="10"/>
        <v>57.3</v>
      </c>
      <c r="CU6" s="34">
        <f t="shared" si="10"/>
        <v>56</v>
      </c>
      <c r="CV6" s="34">
        <f t="shared" si="10"/>
        <v>56.01</v>
      </c>
      <c r="CW6" s="33" t="str">
        <f>IF(CW7="","",IF(CW7="-","【-】","【"&amp;SUBSTITUTE(TEXT(CW7,"#,##0.00"),"-","△")&amp;"】"))</f>
        <v>【52.49】</v>
      </c>
      <c r="CX6" s="34">
        <f>IF(CX7="",NA(),CX7)</f>
        <v>98.98</v>
      </c>
      <c r="CY6" s="34">
        <f t="shared" ref="CY6:DG6" si="11">IF(CY7="",NA(),CY7)</f>
        <v>98.15</v>
      </c>
      <c r="CZ6" s="34">
        <f t="shared" si="11"/>
        <v>98.12</v>
      </c>
      <c r="DA6" s="34">
        <f t="shared" si="11"/>
        <v>98.1</v>
      </c>
      <c r="DB6" s="34">
        <f t="shared" si="11"/>
        <v>98.09</v>
      </c>
      <c r="DC6" s="34">
        <f t="shared" si="11"/>
        <v>88.66</v>
      </c>
      <c r="DD6" s="34">
        <f t="shared" si="11"/>
        <v>88.58</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0.01</v>
      </c>
      <c r="EK6" s="34">
        <f t="shared" si="14"/>
        <v>0.03</v>
      </c>
      <c r="EL6" s="34">
        <f t="shared" si="14"/>
        <v>0.11</v>
      </c>
      <c r="EM6" s="34">
        <f t="shared" si="14"/>
        <v>0.05</v>
      </c>
      <c r="EN6" s="34">
        <f t="shared" si="14"/>
        <v>0.44</v>
      </c>
      <c r="EO6" s="33" t="str">
        <f>IF(EO7="","",IF(EO7="-","【-】","【"&amp;SUBSTITUTE(TEXT(EO7,"#,##0.00"),"-","△")&amp;"】"))</f>
        <v>【0.11】</v>
      </c>
    </row>
    <row r="7" spans="1:145" s="35" customFormat="1" x14ac:dyDescent="0.15">
      <c r="A7" s="27"/>
      <c r="B7" s="36">
        <v>2017</v>
      </c>
      <c r="C7" s="36">
        <v>172111</v>
      </c>
      <c r="D7" s="36">
        <v>47</v>
      </c>
      <c r="E7" s="36">
        <v>17</v>
      </c>
      <c r="F7" s="36">
        <v>5</v>
      </c>
      <c r="G7" s="36">
        <v>0</v>
      </c>
      <c r="H7" s="36" t="s">
        <v>110</v>
      </c>
      <c r="I7" s="36" t="s">
        <v>111</v>
      </c>
      <c r="J7" s="36" t="s">
        <v>112</v>
      </c>
      <c r="K7" s="36" t="s">
        <v>113</v>
      </c>
      <c r="L7" s="36" t="s">
        <v>114</v>
      </c>
      <c r="M7" s="36" t="s">
        <v>115</v>
      </c>
      <c r="N7" s="37" t="s">
        <v>116</v>
      </c>
      <c r="O7" s="37" t="s">
        <v>117</v>
      </c>
      <c r="P7" s="37">
        <v>4.21</v>
      </c>
      <c r="Q7" s="37">
        <v>62.63</v>
      </c>
      <c r="R7" s="37">
        <v>3024</v>
      </c>
      <c r="S7" s="37">
        <v>50184</v>
      </c>
      <c r="T7" s="37">
        <v>84.14</v>
      </c>
      <c r="U7" s="37">
        <v>596.42999999999995</v>
      </c>
      <c r="V7" s="37">
        <v>2097</v>
      </c>
      <c r="W7" s="37">
        <v>0.71</v>
      </c>
      <c r="X7" s="37">
        <v>2953.52</v>
      </c>
      <c r="Y7" s="37">
        <v>45.44</v>
      </c>
      <c r="Z7" s="37">
        <v>43.84</v>
      </c>
      <c r="AA7" s="37">
        <v>45.76</v>
      </c>
      <c r="AB7" s="37">
        <v>72.989999999999995</v>
      </c>
      <c r="AC7" s="37">
        <v>76.39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746.22</v>
      </c>
      <c r="BG7" s="37">
        <v>746.73</v>
      </c>
      <c r="BH7" s="37">
        <v>462.77</v>
      </c>
      <c r="BI7" s="37">
        <v>1264.72</v>
      </c>
      <c r="BJ7" s="37">
        <v>560.96</v>
      </c>
      <c r="BK7" s="37">
        <v>547.95000000000005</v>
      </c>
      <c r="BL7" s="37">
        <v>632.94000000000005</v>
      </c>
      <c r="BM7" s="37">
        <v>721.43</v>
      </c>
      <c r="BN7" s="37">
        <v>685.34</v>
      </c>
      <c r="BO7" s="37">
        <v>684.74</v>
      </c>
      <c r="BP7" s="37">
        <v>814.89</v>
      </c>
      <c r="BQ7" s="37">
        <v>66.19</v>
      </c>
      <c r="BR7" s="37">
        <v>60.14</v>
      </c>
      <c r="BS7" s="37">
        <v>85.39</v>
      </c>
      <c r="BT7" s="37">
        <v>91.49</v>
      </c>
      <c r="BU7" s="37">
        <v>100</v>
      </c>
      <c r="BV7" s="37">
        <v>64.86</v>
      </c>
      <c r="BW7" s="37">
        <v>62.3</v>
      </c>
      <c r="BX7" s="37">
        <v>59.3</v>
      </c>
      <c r="BY7" s="37">
        <v>59.83</v>
      </c>
      <c r="BZ7" s="37">
        <v>65.33</v>
      </c>
      <c r="CA7" s="37">
        <v>60.64</v>
      </c>
      <c r="CB7" s="37">
        <v>227.57</v>
      </c>
      <c r="CC7" s="37">
        <v>249.36</v>
      </c>
      <c r="CD7" s="37">
        <v>176.63</v>
      </c>
      <c r="CE7" s="37">
        <v>167.05</v>
      </c>
      <c r="CF7" s="37">
        <v>156.1</v>
      </c>
      <c r="CG7" s="37">
        <v>214.41</v>
      </c>
      <c r="CH7" s="37">
        <v>235.07</v>
      </c>
      <c r="CI7" s="37">
        <v>248.14</v>
      </c>
      <c r="CJ7" s="37">
        <v>246.66</v>
      </c>
      <c r="CK7" s="37">
        <v>227.43</v>
      </c>
      <c r="CL7" s="37">
        <v>255.52</v>
      </c>
      <c r="CM7" s="37">
        <v>77.58</v>
      </c>
      <c r="CN7" s="37">
        <v>77.260000000000005</v>
      </c>
      <c r="CO7" s="37">
        <v>77.260000000000005</v>
      </c>
      <c r="CP7" s="37">
        <v>81.489999999999995</v>
      </c>
      <c r="CQ7" s="37">
        <v>78.27</v>
      </c>
      <c r="CR7" s="37">
        <v>60.63</v>
      </c>
      <c r="CS7" s="37">
        <v>58.47</v>
      </c>
      <c r="CT7" s="37">
        <v>57.3</v>
      </c>
      <c r="CU7" s="37">
        <v>56</v>
      </c>
      <c r="CV7" s="37">
        <v>56.01</v>
      </c>
      <c r="CW7" s="37">
        <v>52.49</v>
      </c>
      <c r="CX7" s="37">
        <v>98.98</v>
      </c>
      <c r="CY7" s="37">
        <v>98.15</v>
      </c>
      <c r="CZ7" s="37">
        <v>98.12</v>
      </c>
      <c r="DA7" s="37">
        <v>98.1</v>
      </c>
      <c r="DB7" s="37">
        <v>98.09</v>
      </c>
      <c r="DC7" s="37">
        <v>88.66</v>
      </c>
      <c r="DD7" s="37">
        <v>88.58</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0.01</v>
      </c>
      <c r="EK7" s="37">
        <v>0.03</v>
      </c>
      <c r="EL7" s="37">
        <v>0.11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ft</cp:lastModifiedBy>
  <cp:lastPrinted>2019-02-04T02:23:45Z</cp:lastPrinted>
  <dcterms:created xsi:type="dcterms:W3CDTF">2018-12-03T09:23:51Z</dcterms:created>
  <dcterms:modified xsi:type="dcterms:W3CDTF">2019-02-04T03:01:15Z</dcterms:modified>
  <cp:category/>
</cp:coreProperties>
</file>