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NjDedyaQ4c56R7TD0N0KDIzGWyogr3xkfMTFN8DXVVybEJENY1HSlSlFI1EnNhkv+C4uf8C5elukYvrJzPCag==" workbookSaltValue="DoXC0jAPoRupDxbb4wt+rA==" workbookSpinCount="100000" lockStructure="1"/>
  <bookViews>
    <workbookView xWindow="0" yWindow="15" windowWidth="15360" windowHeight="762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<sst xmlns="http://schemas.openxmlformats.org/spreadsheetml/2006/main" count="235" uniqueCount="122">
  <si>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</si>
  <si>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</si>
  <si>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</si>
  <si>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</si>
  <si>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</si>
  <si>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</si>
  <si>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</si>
  <si>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</si>
  <si>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</si>
  <si>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</si>
  <si>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</si>
  <si>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</si>
  <si>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</si>
  <si>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</si>
  <si>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</si>
  <si>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</si>
  <si>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</si>
  <si>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</si>
  <si>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</si>
  <si>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</si>
  <si>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</si>
  <si>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</si>
  <si>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</si>
  <si>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</si>
  <si>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</si>
  <si>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</si>
  <si>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</si>
  <si>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</si>
  <si>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</si>
  <si>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</si>
  <si>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</si>
  <si>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</si>
  <si>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</si>
  <si>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</si>
  <si>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</si>
  <si>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</si>
  <si>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</si>
  <si>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</si>
  <si>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</si>
  <si>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</si>
  <si>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</si>
  <si>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</si>
  <si>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</si>
  <si>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</si>
  <si>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</si>
  <si>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</si>
  <si>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</si>
  <si>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</si>
  <si>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</si>
  <si>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</si>
  <si>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</si>
  <si>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</si>
  <si>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</si>
  <si>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</si>
  <si>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</si>
  <si>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</si>
  <si>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</si>
  <si>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</si>
  <si>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</si>
  <si>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</si>
  <si>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</si>
  <si>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</si>
  <si>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</si>
  <si>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</si>
  <si>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</si>
  <si>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</si>
  <si>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</si>
  <si>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</si>
  <si>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</si>
  <si>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</si>
  <si>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</si>
  <si>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</si>
  <si>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</si>
  <si>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</si>
  <si>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</si>
  <si>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</si>
  <si>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</si>
  <si>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</si>
  <si>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</si>
  <si>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</si>
  <si>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</si>
  <si>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</si>
  <si>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</si>
  <si>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</si>
  <si>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</si>
  <si>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</si>
  <si>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</si>
  <si>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</si>
  <si>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</si>
  <si>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</si>
  <si>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</si>
  <si>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</si>
  <si>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</si>
  <si>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</si>
  <si>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</si>
  <si>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</si>
  <si>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</si>
  <si>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</si>
  <si>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</si>
  <si>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</si>
  <si>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</si>
  <si>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</si>
  <si>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</si>
  <si>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</si>
  <si>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</si>
  <si>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</si>
  <si>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</si>
  <si>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能美市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</si>
  <si>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</si>
  <si>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</si>
  <si>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</si>
  <si>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</si>
  <si>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</si>
  <si>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</si>
  <si>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</si>
  <si>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</si>
  <si>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</si>
  <si>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</si>
  <si>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</si>
  <si>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建設工事（資本投資）を行ってきた結果、高い面整備を確保できた一方で、④事業規模に対する企業債残高が多額になっている。このため、⑤汚水処理費（維持管理費、企業債利息及び減価償却費）を下水道使用料だけで賄うことができず、一般会計繰入金（基準内繰入・基準外繰入）によって①経営が成り立っている。
　⑤汚水処理費の不足を補うため、下水道使用料の改定が考えられるが、2021(H33)年度以降、企業債償還がピークダウンし汚水資本費が減少していくが、人口減少予測による使用料収入の減少も合わせて見込んでおり経費回収率は横ばいで推移する見通しである。このため、今後、社会情勢の変化に対応した料金改定が求められる。平成45年度以降の改築更新及び長寿命化対策のための投資が必要とされており、財源確保のため経費削減等不断の努力を行っていく所存であります。</t>
    <rPh sb="1" eb="3">
      <t>ケンセツ</t>
    </rPh>
    <rPh sb="3" eb="5">
      <t>コウジ</t>
    </rPh>
    <rPh sb="6" eb="8">
      <t>シホン</t>
    </rPh>
    <rPh sb="8" eb="10">
      <t>トウシ</t>
    </rPh>
    <rPh sb="75" eb="76">
      <t>ヒ</t>
    </rPh>
    <rPh sb="77" eb="79">
      <t>キギョウ</t>
    </rPh>
    <rPh sb="79" eb="80">
      <t>サイ</t>
    </rPh>
    <rPh sb="80" eb="82">
      <t>リソク</t>
    </rPh>
    <rPh sb="82" eb="83">
      <t>オヨ</t>
    </rPh>
    <rPh sb="84" eb="86">
      <t>ゲンカ</t>
    </rPh>
    <rPh sb="86" eb="88">
      <t>ショウキャク</t>
    </rPh>
    <rPh sb="88" eb="89">
      <t>ヒ</t>
    </rPh>
    <rPh sb="100" eb="101">
      <t>マカナ</t>
    </rPh>
    <rPh sb="117" eb="119">
      <t>キジュン</t>
    </rPh>
    <rPh sb="119" eb="120">
      <t>ナイ</t>
    </rPh>
    <rPh sb="120" eb="121">
      <t>ク</t>
    </rPh>
    <rPh sb="121" eb="122">
      <t>イ</t>
    </rPh>
    <rPh sb="123" eb="125">
      <t>キジュン</t>
    </rPh>
    <rPh sb="125" eb="126">
      <t>ガイ</t>
    </rPh>
    <rPh sb="126" eb="127">
      <t>ク</t>
    </rPh>
    <rPh sb="127" eb="128">
      <t>イ</t>
    </rPh>
    <rPh sb="188" eb="189">
      <t>トシ</t>
    </rPh>
    <rPh sb="193" eb="195">
      <t>キギョウ</t>
    </rPh>
    <rPh sb="195" eb="196">
      <t>サイ</t>
    </rPh>
    <rPh sb="196" eb="198">
      <t>ショウカン</t>
    </rPh>
    <rPh sb="206" eb="208">
      <t>オスイ</t>
    </rPh>
    <rPh sb="208" eb="210">
      <t>シホン</t>
    </rPh>
    <rPh sb="210" eb="211">
      <t>ヒ</t>
    </rPh>
    <rPh sb="212" eb="214">
      <t>ゲンショウ</t>
    </rPh>
    <rPh sb="220" eb="222">
      <t>ジンコウ</t>
    </rPh>
    <rPh sb="222" eb="224">
      <t>ゲンショウ</t>
    </rPh>
    <rPh sb="224" eb="226">
      <t>ヨソク</t>
    </rPh>
    <rPh sb="229" eb="231">
      <t>シヨウ</t>
    </rPh>
    <rPh sb="231" eb="232">
      <t>リョウ</t>
    </rPh>
    <rPh sb="232" eb="234">
      <t>シュウニュウ</t>
    </rPh>
    <rPh sb="235" eb="237">
      <t>ゲンショウ</t>
    </rPh>
    <rPh sb="238" eb="239">
      <t>ア</t>
    </rPh>
    <rPh sb="242" eb="244">
      <t>ミコ</t>
    </rPh>
    <rPh sb="254" eb="255">
      <t>ヨコ</t>
    </rPh>
    <rPh sb="258" eb="260">
      <t>スイイ</t>
    </rPh>
    <rPh sb="262" eb="264">
      <t>ミトオ</t>
    </rPh>
    <rPh sb="274" eb="276">
      <t>コンゴ</t>
    </rPh>
    <rPh sb="277" eb="279">
      <t>シャカイ</t>
    </rPh>
    <rPh sb="279" eb="281">
      <t>ジョウセイ</t>
    </rPh>
    <rPh sb="282" eb="284">
      <t>ヘンカ</t>
    </rPh>
    <rPh sb="285" eb="287">
      <t>タイオウ</t>
    </rPh>
    <rPh sb="294" eb="295">
      <t>モト</t>
    </rPh>
    <rPh sb="309" eb="311">
      <t>カイチク</t>
    </rPh>
    <rPh sb="325" eb="327">
      <t>トウシ</t>
    </rPh>
    <rPh sb="328" eb="330">
      <t>ヒツヨウ</t>
    </rPh>
    <rPh sb="337" eb="339">
      <t>ザイゲン</t>
    </rPh>
    <rPh sb="339" eb="341">
      <t>カクホ</t>
    </rPh>
    <rPh sb="348" eb="349">
      <t>トウ</t>
    </rPh>
    <rPh sb="355" eb="356">
      <t>オコナ</t>
    </rPh>
    <rPh sb="360" eb="362">
      <t>ショゾン</t>
    </rPh>
    <phoneticPr fontId="4"/>
  </si>
  <si>
    <t>①比率は100％以上を示す黒字となっており、今後も黒字経営を継続できるよう努めていく。
②累積欠損金は０％を示しており、今後も現状維持に努めていく。
③流動比率は100％を下回っているが次年度に予定している企業債に係る短期債務を含んでおり、一概に支払能力がないとはいえない。
④H19年度末に全体計画区域内人口に対して99％超の整備率に達し未利用地を除くと面整備は概ね完了している。当該値は管渠等の施設整備を着実に行ってきた結果として比率は高くなっている。
⑤2021(H33)年に企業債の償還ピークを迎え、以降、汚水資本費（減価償却費等）の減少に伴い経費回収率は徐々に回復するように思われるが人口減少予測による使用料収入の減少も見込んでおり、回収率は概ね横ばいで推移していく。
⑥使用料収入及び汚水資本費の双方の減少を見込んでいることから、汚水処理原価は概ね横ばいで推移していく。
⑦日当たりの最大稼働率が100％に達することもあり、施設規模は適当なものと考えている。しかし、不明水の侵入によって日当たり稼働量の増加も考えられることから不明水侵入の対策を検討していく。
⑧当該値は平均的なものといえるが、継続的な接続率の向上対策（戸別訪問等）を推進することとしている。</t>
    <rPh sb="1" eb="3">
      <t>ヒリツ</t>
    </rPh>
    <rPh sb="8" eb="10">
      <t>イジョウ</t>
    </rPh>
    <rPh sb="11" eb="12">
      <t>シメ</t>
    </rPh>
    <rPh sb="13" eb="15">
      <t>クロジ</t>
    </rPh>
    <rPh sb="22" eb="24">
      <t>コンゴ</t>
    </rPh>
    <rPh sb="25" eb="27">
      <t>クロジ</t>
    </rPh>
    <rPh sb="27" eb="29">
      <t>ケイエイ</t>
    </rPh>
    <rPh sb="30" eb="32">
      <t>ケイゾク</t>
    </rPh>
    <rPh sb="37" eb="38">
      <t>ツト</t>
    </rPh>
    <rPh sb="45" eb="47">
      <t>ルイセキ</t>
    </rPh>
    <rPh sb="47" eb="50">
      <t>ケッソンキン</t>
    </rPh>
    <rPh sb="54" eb="55">
      <t>シメ</t>
    </rPh>
    <rPh sb="60" eb="62">
      <t>コンゴ</t>
    </rPh>
    <rPh sb="63" eb="65">
      <t>ゲンジョウ</t>
    </rPh>
    <rPh sb="65" eb="67">
      <t>イジ</t>
    </rPh>
    <rPh sb="68" eb="69">
      <t>ツト</t>
    </rPh>
    <rPh sb="76" eb="78">
      <t>リュウドウ</t>
    </rPh>
    <rPh sb="78" eb="80">
      <t>ヒリツ</t>
    </rPh>
    <rPh sb="86" eb="88">
      <t>シタマワ</t>
    </rPh>
    <rPh sb="93" eb="96">
      <t>ジネンド</t>
    </rPh>
    <rPh sb="97" eb="99">
      <t>ヨテイ</t>
    </rPh>
    <rPh sb="103" eb="105">
      <t>キギョウ</t>
    </rPh>
    <rPh sb="105" eb="106">
      <t>サイ</t>
    </rPh>
    <rPh sb="107" eb="108">
      <t>カカ</t>
    </rPh>
    <rPh sb="109" eb="111">
      <t>タンキ</t>
    </rPh>
    <rPh sb="111" eb="113">
      <t>サイム</t>
    </rPh>
    <rPh sb="114" eb="115">
      <t>フク</t>
    </rPh>
    <rPh sb="120" eb="122">
      <t>イチガイ</t>
    </rPh>
    <rPh sb="123" eb="125">
      <t>シハライ</t>
    </rPh>
    <rPh sb="125" eb="127">
      <t>ノウリョク</t>
    </rPh>
    <rPh sb="142" eb="144">
      <t>ネンド</t>
    </rPh>
    <rPh sb="144" eb="145">
      <t>マツ</t>
    </rPh>
    <rPh sb="146" eb="148">
      <t>ゼンタイ</t>
    </rPh>
    <rPh sb="148" eb="150">
      <t>ケイカク</t>
    </rPh>
    <rPh sb="150" eb="152">
      <t>クイキ</t>
    </rPh>
    <rPh sb="152" eb="153">
      <t>ナイ</t>
    </rPh>
    <rPh sb="153" eb="155">
      <t>ジンコウ</t>
    </rPh>
    <rPh sb="156" eb="157">
      <t>タイ</t>
    </rPh>
    <rPh sb="217" eb="219">
      <t>ヒリツ</t>
    </rPh>
    <rPh sb="220" eb="221">
      <t>タカ</t>
    </rPh>
    <rPh sb="239" eb="240">
      <t>ネン</t>
    </rPh>
    <rPh sb="241" eb="243">
      <t>キギョウ</t>
    </rPh>
    <rPh sb="243" eb="244">
      <t>サイ</t>
    </rPh>
    <rPh sb="245" eb="247">
      <t>ショウカン</t>
    </rPh>
    <rPh sb="251" eb="252">
      <t>ムカ</t>
    </rPh>
    <rPh sb="254" eb="256">
      <t>イコウ</t>
    </rPh>
    <rPh sb="257" eb="259">
      <t>オスイ</t>
    </rPh>
    <rPh sb="259" eb="261">
      <t>シホン</t>
    </rPh>
    <rPh sb="261" eb="262">
      <t>ヒ</t>
    </rPh>
    <rPh sb="263" eb="265">
      <t>ゲンカ</t>
    </rPh>
    <rPh sb="265" eb="267">
      <t>ショウキャク</t>
    </rPh>
    <rPh sb="267" eb="268">
      <t>ヒ</t>
    </rPh>
    <rPh sb="268" eb="269">
      <t>トウ</t>
    </rPh>
    <rPh sb="271" eb="273">
      <t>ゲンショウ</t>
    </rPh>
    <rPh sb="274" eb="275">
      <t>トモナ</t>
    </rPh>
    <rPh sb="276" eb="278">
      <t>ケイヒ</t>
    </rPh>
    <rPh sb="278" eb="280">
      <t>カイシュウ</t>
    </rPh>
    <rPh sb="280" eb="281">
      <t>リツ</t>
    </rPh>
    <rPh sb="282" eb="284">
      <t>ジョジョ</t>
    </rPh>
    <rPh sb="285" eb="287">
      <t>カイフク</t>
    </rPh>
    <rPh sb="292" eb="293">
      <t>オモ</t>
    </rPh>
    <rPh sb="297" eb="299">
      <t>ジンコウ</t>
    </rPh>
    <rPh sb="299" eb="301">
      <t>ゲンショウ</t>
    </rPh>
    <rPh sb="301" eb="303">
      <t>ヨソク</t>
    </rPh>
    <rPh sb="306" eb="308">
      <t>シヨウ</t>
    </rPh>
    <rPh sb="308" eb="309">
      <t>リョウ</t>
    </rPh>
    <rPh sb="309" eb="311">
      <t>シュウニュウ</t>
    </rPh>
    <rPh sb="312" eb="314">
      <t>ゲンショウ</t>
    </rPh>
    <rPh sb="315" eb="317">
      <t>ミコ</t>
    </rPh>
    <rPh sb="322" eb="324">
      <t>カイシュウ</t>
    </rPh>
    <rPh sb="324" eb="325">
      <t>リツ</t>
    </rPh>
    <rPh sb="326" eb="327">
      <t>オオム</t>
    </rPh>
    <rPh sb="328" eb="329">
      <t>ヨコ</t>
    </rPh>
    <rPh sb="332" eb="334">
      <t>スイイ</t>
    </rPh>
    <rPh sb="341" eb="343">
      <t>シヨウ</t>
    </rPh>
    <rPh sb="343" eb="344">
      <t>リョウ</t>
    </rPh>
    <rPh sb="344" eb="346">
      <t>シュウニュウ</t>
    </rPh>
    <rPh sb="346" eb="347">
      <t>オヨ</t>
    </rPh>
    <rPh sb="348" eb="350">
      <t>オスイ</t>
    </rPh>
    <rPh sb="350" eb="352">
      <t>シホン</t>
    </rPh>
    <rPh sb="352" eb="353">
      <t>ヒ</t>
    </rPh>
    <rPh sb="354" eb="356">
      <t>ソウホウ</t>
    </rPh>
    <rPh sb="357" eb="358">
      <t>ゲン</t>
    </rPh>
    <rPh sb="358" eb="359">
      <t>ショウ</t>
    </rPh>
    <rPh sb="360" eb="362">
      <t>ミコ</t>
    </rPh>
    <rPh sb="371" eb="373">
      <t>オスイ</t>
    </rPh>
    <rPh sb="373" eb="375">
      <t>ショリ</t>
    </rPh>
    <rPh sb="375" eb="377">
      <t>ゲンカ</t>
    </rPh>
    <rPh sb="378" eb="379">
      <t>オオム</t>
    </rPh>
    <rPh sb="380" eb="381">
      <t>ヨコ</t>
    </rPh>
    <rPh sb="384" eb="386">
      <t>スイイ</t>
    </rPh>
    <rPh sb="393" eb="394">
      <t>ニチ</t>
    </rPh>
    <rPh sb="394" eb="395">
      <t>ア</t>
    </rPh>
    <rPh sb="398" eb="400">
      <t>サイダイ</t>
    </rPh>
    <rPh sb="400" eb="402">
      <t>カドウ</t>
    </rPh>
    <rPh sb="402" eb="403">
      <t>リツ</t>
    </rPh>
    <rPh sb="409" eb="410">
      <t>タッ</t>
    </rPh>
    <rPh sb="418" eb="420">
      <t>シセツ</t>
    </rPh>
    <rPh sb="420" eb="422">
      <t>キボ</t>
    </rPh>
    <rPh sb="423" eb="425">
      <t>テキトウ</t>
    </rPh>
    <rPh sb="429" eb="430">
      <t>カンガ</t>
    </rPh>
    <rPh sb="439" eb="441">
      <t>フメイ</t>
    </rPh>
    <rPh sb="441" eb="442">
      <t>スイ</t>
    </rPh>
    <rPh sb="443" eb="445">
      <t>シンニュウ</t>
    </rPh>
    <rPh sb="449" eb="450">
      <t>ニチ</t>
    </rPh>
    <rPh sb="450" eb="451">
      <t>ア</t>
    </rPh>
    <rPh sb="453" eb="455">
      <t>カドウ</t>
    </rPh>
    <rPh sb="455" eb="456">
      <t>リョウ</t>
    </rPh>
    <rPh sb="457" eb="459">
      <t>ゾウカ</t>
    </rPh>
    <rPh sb="460" eb="461">
      <t>カンガ</t>
    </rPh>
    <rPh sb="469" eb="471">
      <t>フメイ</t>
    </rPh>
    <rPh sb="471" eb="472">
      <t>スイ</t>
    </rPh>
    <rPh sb="472" eb="474">
      <t>シンニュウ</t>
    </rPh>
    <rPh sb="475" eb="477">
      <t>タイサク</t>
    </rPh>
    <rPh sb="478" eb="480">
      <t>ケントウ</t>
    </rPh>
    <rPh sb="487" eb="489">
      <t>トウガイ</t>
    </rPh>
    <rPh sb="489" eb="490">
      <t>アタイ</t>
    </rPh>
    <rPh sb="491" eb="493">
      <t>ヘイキン</t>
    </rPh>
    <rPh sb="493" eb="494">
      <t>テキ</t>
    </rPh>
    <rPh sb="503" eb="505">
      <t>ケイゾク</t>
    </rPh>
    <rPh sb="505" eb="506">
      <t>テキ</t>
    </rPh>
    <rPh sb="507" eb="509">
      <t>セツゾク</t>
    </rPh>
    <rPh sb="509" eb="510">
      <t>リツ</t>
    </rPh>
    <rPh sb="511" eb="513">
      <t>コウジョウ</t>
    </rPh>
    <rPh sb="513" eb="515">
      <t>タイサク</t>
    </rPh>
    <rPh sb="516" eb="518">
      <t>コベツ</t>
    </rPh>
    <rPh sb="518" eb="520">
      <t>ホウモン</t>
    </rPh>
    <rPh sb="520" eb="521">
      <t>トウ</t>
    </rPh>
    <rPh sb="523" eb="525">
      <t>スイシン</t>
    </rPh>
    <phoneticPr fontId="4"/>
  </si>
  <si>
    <t>①償却対象資産に対する減価償却の進捗を表しており年々老朽化度合いは進行している。今後「ストックマジメント」及び「投資財政計画」に基づいた改築更新を行っていく。
②現在、法定耐用年数を超過した施設はないが、平成45年度からは法定耐用年数を迎える施設がある。このためストックマネジメントを活用した改築更新及び長寿命化対策が必要になってくる。
③数値が１％の場合、全ての管路を更新するのに100年かかる更新ペースである。平成45年度からの施設の更新投資及び長寿命化対策に向けた財源確保が必要である。</t>
    <rPh sb="68" eb="70">
      <t>カイチク</t>
    </rPh>
    <rPh sb="81" eb="83">
      <t>ゲンザイ</t>
    </rPh>
    <rPh sb="84" eb="86">
      <t>ホウテイ</t>
    </rPh>
    <rPh sb="86" eb="88">
      <t>タイヨウ</t>
    </rPh>
    <rPh sb="88" eb="90">
      <t>ネンスウ</t>
    </rPh>
    <rPh sb="91" eb="93">
      <t>チョウカ</t>
    </rPh>
    <rPh sb="95" eb="97">
      <t>シセツ</t>
    </rPh>
    <rPh sb="102" eb="104">
      <t>ヘイセイ</t>
    </rPh>
    <rPh sb="106" eb="107">
      <t>ネン</t>
    </rPh>
    <rPh sb="107" eb="108">
      <t>ド</t>
    </rPh>
    <rPh sb="111" eb="113">
      <t>ホウテイ</t>
    </rPh>
    <rPh sb="113" eb="115">
      <t>タイヨウ</t>
    </rPh>
    <rPh sb="115" eb="117">
      <t>ネンスウ</t>
    </rPh>
    <rPh sb="118" eb="119">
      <t>ムカ</t>
    </rPh>
    <rPh sb="121" eb="123">
      <t>シセツ</t>
    </rPh>
    <rPh sb="142" eb="144">
      <t>カツヨウ</t>
    </rPh>
    <rPh sb="146" eb="148">
      <t>カイチク</t>
    </rPh>
    <rPh sb="148" eb="150">
      <t>コウシン</t>
    </rPh>
    <rPh sb="150" eb="151">
      <t>オヨ</t>
    </rPh>
    <rPh sb="152" eb="153">
      <t>チョウ</t>
    </rPh>
    <rPh sb="153" eb="156">
      <t>ジュミョウカ</t>
    </rPh>
    <rPh sb="156" eb="158">
      <t>タイサク</t>
    </rPh>
    <rPh sb="159" eb="1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</si>
</sst>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FFCA-4C25-A367-13BB28F0797D}"/>
            </c:ext>
          </c:extLst>
        </c:ser>
        <c:dLbls>
          <c:showLegendKey val="0"/>
          <c:showVal val="0"/>
          <c:showCatName val="0"/>
          <c:showSerName val="0"/>
          <c:showPercent val="0"/>
          <c:showBubbleSize val="0"/>
        </c:dLbls>
        <c:gapWidth val="150"/>
        <c:axId val="110537728"/>
        <c:axId val="1105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FFCA-4C25-A367-13BB28F0797D}"/>
            </c:ext>
          </c:extLst>
        </c:ser>
        <c:dLbls>
          <c:showLegendKey val="0"/>
          <c:showVal val="0"/>
          <c:showCatName val="0"/>
          <c:showSerName val="0"/>
          <c:showPercent val="0"/>
          <c:showBubbleSize val="0"/>
        </c:dLbls>
        <c:marker val="1"/>
        <c:smooth val="0"/>
        <c:axId val="110537728"/>
        <c:axId val="110544000"/>
      </c:lineChart>
      <c:dateAx>
        <c:axId val="110537728"/>
        <c:scaling>
          <c:orientation val="minMax"/>
        </c:scaling>
        <c:delete val="1"/>
        <c:axPos val="b"/>
        <c:numFmt formatCode="ge" sourceLinked="1"/>
        <c:majorTickMark val="none"/>
        <c:minorTickMark val="none"/>
        <c:tickLblPos val="none"/>
        <c:crossAx val="110544000"/>
        <c:crosses val="autoZero"/>
        <c:auto val="1"/>
        <c:lblOffset val="100"/>
        <c:baseTimeUnit val="years"/>
      </c:dateAx>
      <c:valAx>
        <c:axId val="11054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c:v>
                </c:pt>
                <c:pt idx="1">
                  <c:v>72.89</c:v>
                </c:pt>
                <c:pt idx="2">
                  <c:v>67.89</c:v>
                </c:pt>
                <c:pt idx="3">
                  <c:v>71.83</c:v>
                </c:pt>
                <c:pt idx="4">
                  <c:v>71.22</c:v>
                </c:pt>
              </c:numCache>
            </c:numRef>
          </c:val>
          <c:extLst xmlns:c16r2="http://schemas.microsoft.com/office/drawing/2015/06/chart">
            <c:ext xmlns:c16="http://schemas.microsoft.com/office/drawing/2014/chart" uri="{C3380CC4-5D6E-409C-BE32-E72D297353CC}">
              <c16:uniqueId val="{00000000-8D9E-4272-AE54-5AA623ACAEC4}"/>
            </c:ext>
          </c:extLst>
        </c:ser>
        <c:dLbls>
          <c:showLegendKey val="0"/>
          <c:showVal val="0"/>
          <c:showCatName val="0"/>
          <c:showSerName val="0"/>
          <c:showPercent val="0"/>
          <c:showBubbleSize val="0"/>
        </c:dLbls>
        <c:gapWidth val="150"/>
        <c:axId val="115939968"/>
        <c:axId val="11594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64.12</c:v>
                </c:pt>
                <c:pt idx="1">
                  <c:v>64.87</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8D9E-4272-AE54-5AA623ACAEC4}"/>
            </c:ext>
          </c:extLst>
        </c:ser>
        <c:dLbls>
          <c:showLegendKey val="0"/>
          <c:showVal val="0"/>
          <c:showCatName val="0"/>
          <c:showSerName val="0"/>
          <c:showPercent val="0"/>
          <c:showBubbleSize val="0"/>
        </c:dLbls>
        <c:marker val="1"/>
        <c:smooth val="0"/>
        <c:axId val="115939968"/>
        <c:axId val="115946240"/>
      </c:lineChart>
      <c:dateAx>
        <c:axId val="115939968"/>
        <c:scaling>
          <c:orientation val="minMax"/>
        </c:scaling>
        <c:delete val="1"/>
        <c:axPos val="b"/>
        <c:numFmt formatCode="ge" sourceLinked="1"/>
        <c:majorTickMark val="none"/>
        <c:minorTickMark val="none"/>
        <c:tickLblPos val="none"/>
        <c:crossAx val="115946240"/>
        <c:crosses val="autoZero"/>
        <c:auto val="1"/>
        <c:lblOffset val="100"/>
        <c:baseTimeUnit val="years"/>
      </c:dateAx>
      <c:valAx>
        <c:axId val="1159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91.4</c:v>
                </c:pt>
                <c:pt idx="1">
                  <c:v>91.8</c:v>
                </c:pt>
                <c:pt idx="2">
                  <c:v>92.14</c:v>
                </c:pt>
                <c:pt idx="3">
                  <c:v>92.38</c:v>
                </c:pt>
                <c:pt idx="4">
                  <c:v>92.58</c:v>
                </c:pt>
              </c:numCache>
            </c:numRef>
          </c:val>
          <c:extLst xmlns:c16r2="http://schemas.microsoft.com/office/drawing/2015/06/chart">
            <c:ext xmlns:c16="http://schemas.microsoft.com/office/drawing/2014/chart" uri="{C3380CC4-5D6E-409C-BE32-E72D297353CC}">
              <c16:uniqueId val="{00000000-411B-493D-A416-4C30441FDF10}"/>
            </c:ext>
          </c:extLst>
        </c:ser>
        <c:dLbls>
          <c:showLegendKey val="0"/>
          <c:showVal val="0"/>
          <c:showCatName val="0"/>
          <c:showSerName val="0"/>
          <c:showPercent val="0"/>
          <c:showBubbleSize val="0"/>
        </c:dLbls>
        <c:gapWidth val="150"/>
        <c:axId val="117050368"/>
        <c:axId val="117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90.91</c:v>
                </c:pt>
                <c:pt idx="1">
                  <c:v>91.11</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411B-493D-A416-4C30441FDF10}"/>
            </c:ext>
          </c:extLst>
        </c:ser>
        <c:dLbls>
          <c:showLegendKey val="0"/>
          <c:showVal val="0"/>
          <c:showCatName val="0"/>
          <c:showSerName val="0"/>
          <c:showPercent val="0"/>
          <c:showBubbleSize val="0"/>
        </c:dLbls>
        <c:marker val="1"/>
        <c:smooth val="0"/>
        <c:axId val="117050368"/>
        <c:axId val="117056640"/>
      </c:lineChart>
      <c:dateAx>
        <c:axId val="117050368"/>
        <c:scaling>
          <c:orientation val="minMax"/>
        </c:scaling>
        <c:delete val="1"/>
        <c:axPos val="b"/>
        <c:numFmt formatCode="ge" sourceLinked="1"/>
        <c:majorTickMark val="none"/>
        <c:minorTickMark val="none"/>
        <c:tickLblPos val="none"/>
        <c:crossAx val="117056640"/>
        <c:crosses val="autoZero"/>
        <c:auto val="1"/>
        <c:lblOffset val="100"/>
        <c:baseTimeUnit val="years"/>
      </c:dateAx>
      <c:valAx>
        <c:axId val="117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92.39</c:v>
                </c:pt>
                <c:pt idx="1">
                  <c:v>111.41</c:v>
                </c:pt>
                <c:pt idx="2">
                  <c:v>105.69</c:v>
                </c:pt>
                <c:pt idx="3">
                  <c:v>105.48</c:v>
                </c:pt>
                <c:pt idx="4">
                  <c:v>104.42</c:v>
                </c:pt>
              </c:numCache>
            </c:numRef>
          </c:val>
          <c:extLst xmlns:c16r2="http://schemas.microsoft.com/office/drawing/2015/06/chart">
            <c:ext xmlns:c16="http://schemas.microsoft.com/office/drawing/2014/chart" uri="{C3380CC4-5D6E-409C-BE32-E72D297353CC}">
              <c16:uniqueId val="{00000000-5968-4DA3-B249-BE82E86EC9AF}"/>
            </c:ext>
          </c:extLst>
        </c:ser>
        <c:dLbls>
          <c:showLegendKey val="0"/>
          <c:showVal val="0"/>
          <c:showCatName val="0"/>
          <c:showSerName val="0"/>
          <c:showPercent val="0"/>
          <c:showBubbleSize val="0"/>
        </c:dLbls>
        <c:gapWidth val="150"/>
        <c:axId val="114507136"/>
        <c:axId val="11451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105.34</c:v>
                </c:pt>
                <c:pt idx="1">
                  <c:v>108.77</c:v>
                </c:pt>
                <c:pt idx="2">
                  <c:v>109.48</c:v>
                </c:pt>
                <c:pt idx="3">
                  <c:v>109.27</c:v>
                </c:pt>
                <c:pt idx="4">
                  <c:v>108.03</c:v>
                </c:pt>
              </c:numCache>
            </c:numRef>
          </c:val>
          <c:smooth val="0"/>
          <c:extLst xmlns:c16r2="http://schemas.microsoft.com/office/drawing/2015/06/chart">
            <c:ext xmlns:c16="http://schemas.microsoft.com/office/drawing/2014/chart" uri="{C3380CC4-5D6E-409C-BE32-E72D297353CC}">
              <c16:uniqueId val="{00000001-5968-4DA3-B249-BE82E86EC9AF}"/>
            </c:ext>
          </c:extLst>
        </c:ser>
        <c:dLbls>
          <c:showLegendKey val="0"/>
          <c:showVal val="0"/>
          <c:showCatName val="0"/>
          <c:showSerName val="0"/>
          <c:showPercent val="0"/>
          <c:showBubbleSize val="0"/>
        </c:dLbls>
        <c:marker val="1"/>
        <c:smooth val="0"/>
        <c:axId val="114507136"/>
        <c:axId val="114517504"/>
      </c:lineChart>
      <c:dateAx>
        <c:axId val="114507136"/>
        <c:scaling>
          <c:orientation val="minMax"/>
        </c:scaling>
        <c:delete val="1"/>
        <c:axPos val="b"/>
        <c:numFmt formatCode="ge" sourceLinked="1"/>
        <c:majorTickMark val="none"/>
        <c:minorTickMark val="none"/>
        <c:tickLblPos val="none"/>
        <c:crossAx val="114517504"/>
        <c:crosses val="autoZero"/>
        <c:auto val="1"/>
        <c:lblOffset val="100"/>
        <c:baseTimeUnit val="years"/>
      </c:dateAx>
      <c:valAx>
        <c:axId val="1145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4.05</c:v>
                </c:pt>
                <c:pt idx="1">
                  <c:v>8.6</c:v>
                </c:pt>
                <c:pt idx="2">
                  <c:v>12.69</c:v>
                </c:pt>
                <c:pt idx="3">
                  <c:v>15.15</c:v>
                </c:pt>
                <c:pt idx="4">
                  <c:v>17.600000000000001</c:v>
                </c:pt>
              </c:numCache>
            </c:numRef>
          </c:val>
          <c:extLst xmlns:c16r2="http://schemas.microsoft.com/office/drawing/2015/06/chart">
            <c:ext xmlns:c16="http://schemas.microsoft.com/office/drawing/2014/chart" uri="{C3380CC4-5D6E-409C-BE32-E72D297353CC}">
              <c16:uniqueId val="{00000000-4B9D-4466-8F96-ED46B37B0F52}"/>
            </c:ext>
          </c:extLst>
        </c:ser>
        <c:dLbls>
          <c:showLegendKey val="0"/>
          <c:showVal val="0"/>
          <c:showCatName val="0"/>
          <c:showSerName val="0"/>
          <c:showPercent val="0"/>
          <c:showBubbleSize val="0"/>
        </c:dLbls>
        <c:gapWidth val="150"/>
        <c:axId val="114106368"/>
        <c:axId val="11410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c:v>
                </c:pt>
                <c:pt idx="1">
                  <c:v>25.52</c:v>
                </c:pt>
                <c:pt idx="2">
                  <c:v>25.89</c:v>
                </c:pt>
                <c:pt idx="3">
                  <c:v>26.63</c:v>
                </c:pt>
                <c:pt idx="4">
                  <c:v>25.61</c:v>
                </c:pt>
              </c:numCache>
            </c:numRef>
          </c:val>
          <c:smooth val="0"/>
          <c:extLst xmlns:c16r2="http://schemas.microsoft.com/office/drawing/2015/06/chart">
            <c:ext xmlns:c16="http://schemas.microsoft.com/office/drawing/2014/chart" uri="{C3380CC4-5D6E-409C-BE32-E72D297353CC}">
              <c16:uniqueId val="{00000001-4B9D-4466-8F96-ED46B37B0F52}"/>
            </c:ext>
          </c:extLst>
        </c:ser>
        <c:dLbls>
          <c:showLegendKey val="0"/>
          <c:showVal val="0"/>
          <c:showCatName val="0"/>
          <c:showSerName val="0"/>
          <c:showPercent val="0"/>
          <c:showBubbleSize val="0"/>
        </c:dLbls>
        <c:marker val="1"/>
        <c:smooth val="0"/>
        <c:axId val="114106368"/>
        <c:axId val="114108288"/>
      </c:lineChart>
      <c:dateAx>
        <c:axId val="114106368"/>
        <c:scaling>
          <c:orientation val="minMax"/>
        </c:scaling>
        <c:delete val="1"/>
        <c:axPos val="b"/>
        <c:numFmt formatCode="ge" sourceLinked="1"/>
        <c:majorTickMark val="none"/>
        <c:minorTickMark val="none"/>
        <c:tickLblPos val="none"/>
        <c:crossAx val="114108288"/>
        <c:crosses val="autoZero"/>
        <c:auto val="1"/>
        <c:lblOffset val="100"/>
        <c:baseTimeUnit val="years"/>
      </c:dateAx>
      <c:valAx>
        <c:axId val="1141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B2-4D71-B229-9DF98A4BC27F}"/>
            </c:ext>
          </c:extLst>
        </c:ser>
        <c:dLbls>
          <c:showLegendKey val="0"/>
          <c:showVal val="0"/>
          <c:showCatName val="0"/>
          <c:showSerName val="0"/>
          <c:showPercent val="0"/>
          <c:showBubbleSize val="0"/>
        </c:dLbls>
        <c:gapWidth val="150"/>
        <c:axId val="114147712"/>
        <c:axId val="11414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0.76</c:v>
                </c:pt>
                <c:pt idx="2">
                  <c:v>0.71</c:v>
                </c:pt>
                <c:pt idx="3">
                  <c:v>0.95</c:v>
                </c:pt>
                <c:pt idx="4">
                  <c:v>1.07</c:v>
                </c:pt>
              </c:numCache>
            </c:numRef>
          </c:val>
          <c:smooth val="0"/>
          <c:extLst xmlns:c16r2="http://schemas.microsoft.com/office/drawing/2015/06/chart">
            <c:ext xmlns:c16="http://schemas.microsoft.com/office/drawing/2014/chart" uri="{C3380CC4-5D6E-409C-BE32-E72D297353CC}">
              <c16:uniqueId val="{00000001-84B2-4D71-B229-9DF98A4BC27F}"/>
            </c:ext>
          </c:extLst>
        </c:ser>
        <c:dLbls>
          <c:showLegendKey val="0"/>
          <c:showVal val="0"/>
          <c:showCatName val="0"/>
          <c:showSerName val="0"/>
          <c:showPercent val="0"/>
          <c:showBubbleSize val="0"/>
        </c:dLbls>
        <c:marker val="1"/>
        <c:smooth val="0"/>
        <c:axId val="114147712"/>
        <c:axId val="114149632"/>
      </c:lineChart>
      <c:dateAx>
        <c:axId val="114147712"/>
        <c:scaling>
          <c:orientation val="minMax"/>
        </c:scaling>
        <c:delete val="1"/>
        <c:axPos val="b"/>
        <c:numFmt formatCode="ge" sourceLinked="1"/>
        <c:majorTickMark val="none"/>
        <c:minorTickMark val="none"/>
        <c:tickLblPos val="none"/>
        <c:crossAx val="114149632"/>
        <c:crosses val="autoZero"/>
        <c:auto val="1"/>
        <c:lblOffset val="100"/>
        <c:baseTimeUnit val="years"/>
      </c:dateAx>
      <c:valAx>
        <c:axId val="1141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22.72</c:v>
                </c:pt>
                <c:pt idx="1">
                  <c:v>0</c:v>
                </c:pt>
                <c:pt idx="2" formatCode="#,##0.00;&quot;△&quot;#,##0.00;&quot;-&quot;">
                  <c:v>12.56</c:v>
                </c:pt>
                <c:pt idx="3" formatCode="#,##0.00;&quot;△&quot;#,##0.00;&quot;-&quot;">
                  <c:v>0.02</c:v>
                </c:pt>
                <c:pt idx="4">
                  <c:v>0</c:v>
                </c:pt>
              </c:numCache>
            </c:numRef>
          </c:val>
          <c:extLst xmlns:c16r2="http://schemas.microsoft.com/office/drawing/2015/06/chart">
            <c:ext xmlns:c16="http://schemas.microsoft.com/office/drawing/2014/chart" uri="{C3380CC4-5D6E-409C-BE32-E72D297353CC}">
              <c16:uniqueId val="{00000000-A050-48B4-B85A-54CA4A1D2BBC}"/>
            </c:ext>
          </c:extLst>
        </c:ser>
        <c:dLbls>
          <c:showLegendKey val="0"/>
          <c:showVal val="0"/>
          <c:showCatName val="0"/>
          <c:showSerName val="0"/>
          <c:showPercent val="0"/>
          <c:showBubbleSize val="0"/>
        </c:dLbls>
        <c:gapWidth val="150"/>
        <c:axId val="114584576"/>
        <c:axId val="1145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24.99</c:v>
                </c:pt>
                <c:pt idx="1">
                  <c:v>21.47</c:v>
                </c:pt>
                <c:pt idx="2">
                  <c:v>16.34</c:v>
                </c:pt>
                <c:pt idx="3">
                  <c:v>15.65</c:v>
                </c:pt>
                <c:pt idx="4">
                  <c:v>13.55</c:v>
                </c:pt>
              </c:numCache>
            </c:numRef>
          </c:val>
          <c:smooth val="0"/>
          <c:extLst xmlns:c16r2="http://schemas.microsoft.com/office/drawing/2015/06/chart">
            <c:ext xmlns:c16="http://schemas.microsoft.com/office/drawing/2014/chart" uri="{C3380CC4-5D6E-409C-BE32-E72D297353CC}">
              <c16:uniqueId val="{00000001-A050-48B4-B85A-54CA4A1D2BBC}"/>
            </c:ext>
          </c:extLst>
        </c:ser>
        <c:dLbls>
          <c:showLegendKey val="0"/>
          <c:showVal val="0"/>
          <c:showCatName val="0"/>
          <c:showSerName val="0"/>
          <c:showPercent val="0"/>
          <c:showBubbleSize val="0"/>
        </c:dLbls>
        <c:marker val="1"/>
        <c:smooth val="0"/>
        <c:axId val="114584576"/>
        <c:axId val="114594944"/>
      </c:lineChart>
      <c:dateAx>
        <c:axId val="114584576"/>
        <c:scaling>
          <c:orientation val="minMax"/>
        </c:scaling>
        <c:delete val="1"/>
        <c:axPos val="b"/>
        <c:numFmt formatCode="ge" sourceLinked="1"/>
        <c:majorTickMark val="none"/>
        <c:minorTickMark val="none"/>
        <c:tickLblPos val="none"/>
        <c:crossAx val="114594944"/>
        <c:crosses val="autoZero"/>
        <c:auto val="1"/>
        <c:lblOffset val="100"/>
        <c:baseTimeUnit val="years"/>
      </c:dateAx>
      <c:valAx>
        <c:axId val="1145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391.16</c:v>
                </c:pt>
                <c:pt idx="1">
                  <c:v>44</c:v>
                </c:pt>
                <c:pt idx="2">
                  <c:v>53.24</c:v>
                </c:pt>
                <c:pt idx="3">
                  <c:v>62.26</c:v>
                </c:pt>
                <c:pt idx="4">
                  <c:v>73.400000000000006</c:v>
                </c:pt>
              </c:numCache>
            </c:numRef>
          </c:val>
          <c:extLst xmlns:c16r2="http://schemas.microsoft.com/office/drawing/2015/06/chart">
            <c:ext xmlns:c16="http://schemas.microsoft.com/office/drawing/2014/chart" uri="{C3380CC4-5D6E-409C-BE32-E72D297353CC}">
              <c16:uniqueId val="{00000000-F912-41AC-A1E2-08926E886784}"/>
            </c:ext>
          </c:extLst>
        </c:ser>
        <c:dLbls>
          <c:showLegendKey val="0"/>
          <c:showVal val="0"/>
          <c:showCatName val="0"/>
          <c:showSerName val="0"/>
          <c:showPercent val="0"/>
          <c:showBubbleSize val="0"/>
        </c:dLbls>
        <c:gapWidth val="150"/>
        <c:axId val="114621440"/>
        <c:axId val="11462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316.92</c:v>
                </c:pt>
                <c:pt idx="1">
                  <c:v>79.239999999999995</c:v>
                </c:pt>
                <c:pt idx="2">
                  <c:v>78.930000000000007</c:v>
                </c:pt>
                <c:pt idx="3">
                  <c:v>77.94</c:v>
                </c:pt>
                <c:pt idx="4">
                  <c:v>78.45</c:v>
                </c:pt>
              </c:numCache>
            </c:numRef>
          </c:val>
          <c:smooth val="0"/>
          <c:extLst xmlns:c16r2="http://schemas.microsoft.com/office/drawing/2015/06/chart">
            <c:ext xmlns:c16="http://schemas.microsoft.com/office/drawing/2014/chart" uri="{C3380CC4-5D6E-409C-BE32-E72D297353CC}">
              <c16:uniqueId val="{00000001-F912-41AC-A1E2-08926E886784}"/>
            </c:ext>
          </c:extLst>
        </c:ser>
        <c:dLbls>
          <c:showLegendKey val="0"/>
          <c:showVal val="0"/>
          <c:showCatName val="0"/>
          <c:showSerName val="0"/>
          <c:showPercent val="0"/>
          <c:showBubbleSize val="0"/>
        </c:dLbls>
        <c:marker val="1"/>
        <c:smooth val="0"/>
        <c:axId val="114621440"/>
        <c:axId val="114627712"/>
      </c:lineChart>
      <c:dateAx>
        <c:axId val="114621440"/>
        <c:scaling>
          <c:orientation val="minMax"/>
        </c:scaling>
        <c:delete val="1"/>
        <c:axPos val="b"/>
        <c:numFmt formatCode="ge" sourceLinked="1"/>
        <c:majorTickMark val="none"/>
        <c:minorTickMark val="none"/>
        <c:tickLblPos val="none"/>
        <c:crossAx val="114627712"/>
        <c:crosses val="autoZero"/>
        <c:auto val="1"/>
        <c:lblOffset val="100"/>
        <c:baseTimeUnit val="years"/>
      </c:dateAx>
      <c:valAx>
        <c:axId val="1146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1437.03</c:v>
                </c:pt>
                <c:pt idx="1">
                  <c:v>1464.03</c:v>
                </c:pt>
                <c:pt idx="2">
                  <c:v>1864.36</c:v>
                </c:pt>
                <c:pt idx="3">
                  <c:v>1766.1</c:v>
                </c:pt>
                <c:pt idx="4">
                  <c:v>1681.6</c:v>
                </c:pt>
              </c:numCache>
            </c:numRef>
          </c:val>
          <c:extLst xmlns:c16r2="http://schemas.microsoft.com/office/drawing/2015/06/chart">
            <c:ext xmlns:c16="http://schemas.microsoft.com/office/drawing/2014/chart" uri="{C3380CC4-5D6E-409C-BE32-E72D297353CC}">
              <c16:uniqueId val="{00000000-586A-42E9-A7D8-AFB15A0F7324}"/>
            </c:ext>
          </c:extLst>
        </c:ser>
        <c:dLbls>
          <c:showLegendKey val="0"/>
          <c:showVal val="0"/>
          <c:showCatName val="0"/>
          <c:showSerName val="0"/>
          <c:showPercent val="0"/>
          <c:showBubbleSize val="0"/>
        </c:dLbls>
        <c:gapWidth val="150"/>
        <c:axId val="114673536"/>
        <c:axId val="1146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885.97</c:v>
                </c:pt>
                <c:pt idx="1">
                  <c:v>854.16</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586A-42E9-A7D8-AFB15A0F7324}"/>
            </c:ext>
          </c:extLst>
        </c:ser>
        <c:dLbls>
          <c:showLegendKey val="0"/>
          <c:showVal val="0"/>
          <c:showCatName val="0"/>
          <c:showSerName val="0"/>
          <c:showPercent val="0"/>
          <c:showBubbleSize val="0"/>
        </c:dLbls>
        <c:marker val="1"/>
        <c:smooth val="0"/>
        <c:axId val="114673536"/>
        <c:axId val="114679808"/>
      </c:lineChart>
      <c:dateAx>
        <c:axId val="114673536"/>
        <c:scaling>
          <c:orientation val="minMax"/>
        </c:scaling>
        <c:delete val="1"/>
        <c:axPos val="b"/>
        <c:numFmt formatCode="ge" sourceLinked="1"/>
        <c:majorTickMark val="none"/>
        <c:minorTickMark val="none"/>
        <c:tickLblPos val="none"/>
        <c:crossAx val="114679808"/>
        <c:crosses val="autoZero"/>
        <c:auto val="1"/>
        <c:lblOffset val="100"/>
        <c:baseTimeUnit val="years"/>
      </c:dateAx>
      <c:valAx>
        <c:axId val="1146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6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71.209999999999994</c:v>
                </c:pt>
                <c:pt idx="1">
                  <c:v>73.349999999999994</c:v>
                </c:pt>
                <c:pt idx="2">
                  <c:v>69.069999999999993</c:v>
                </c:pt>
                <c:pt idx="3">
                  <c:v>69.459999999999994</c:v>
                </c:pt>
                <c:pt idx="4">
                  <c:v>95.11</c:v>
                </c:pt>
              </c:numCache>
            </c:numRef>
          </c:val>
          <c:extLst xmlns:c16r2="http://schemas.microsoft.com/office/drawing/2015/06/chart">
            <c:ext xmlns:c16="http://schemas.microsoft.com/office/drawing/2014/chart" uri="{C3380CC4-5D6E-409C-BE32-E72D297353CC}">
              <c16:uniqueId val="{00000000-92B9-494F-BFE8-84B388A5AE08}"/>
            </c:ext>
          </c:extLst>
        </c:ser>
        <c:dLbls>
          <c:showLegendKey val="0"/>
          <c:showVal val="0"/>
          <c:showCatName val="0"/>
          <c:showSerName val="0"/>
          <c:showPercent val="0"/>
          <c:showBubbleSize val="0"/>
        </c:dLbls>
        <c:gapWidth val="150"/>
        <c:axId val="114759936"/>
        <c:axId val="1147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89.94</c:v>
                </c:pt>
                <c:pt idx="1">
                  <c:v>93.13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92B9-494F-BFE8-84B388A5AE08}"/>
            </c:ext>
          </c:extLst>
        </c:ser>
        <c:dLbls>
          <c:showLegendKey val="0"/>
          <c:showVal val="0"/>
          <c:showCatName val="0"/>
          <c:showSerName val="0"/>
          <c:showPercent val="0"/>
          <c:showBubbleSize val="0"/>
        </c:dLbls>
        <c:marker val="1"/>
        <c:smooth val="0"/>
        <c:axId val="114759936"/>
        <c:axId val="114774400"/>
      </c:lineChart>
      <c:dateAx>
        <c:axId val="114759936"/>
        <c:scaling>
          <c:orientation val="minMax"/>
        </c:scaling>
        <c:delete val="1"/>
        <c:axPos val="b"/>
        <c:numFmt formatCode="ge" sourceLinked="1"/>
        <c:majorTickMark val="none"/>
        <c:minorTickMark val="none"/>
        <c:tickLblPos val="none"/>
        <c:crossAx val="114774400"/>
        <c:crosses val="autoZero"/>
        <c:auto val="1"/>
        <c:lblOffset val="100"/>
        <c:baseTimeUnit val="years"/>
      </c:dateAx>
      <c:valAx>
        <c:axId val="1147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189.85</c:v>
                </c:pt>
                <c:pt idx="1">
                  <c:v>184.55</c:v>
                </c:pt>
                <c:pt idx="2">
                  <c:v>196.75</c:v>
                </c:pt>
                <c:pt idx="3">
                  <c:v>195.63</c:v>
                </c:pt>
                <c:pt idx="4">
                  <c:v>143.33000000000001</c:v>
                </c:pt>
              </c:numCache>
            </c:numRef>
          </c:val>
          <c:extLst xmlns:c16r2="http://schemas.microsoft.com/office/drawing/2015/06/chart">
            <c:ext xmlns:c16="http://schemas.microsoft.com/office/drawing/2014/chart" uri="{C3380CC4-5D6E-409C-BE32-E72D297353CC}">
              <c16:uniqueId val="{00000000-2A7D-45AA-90F1-2230BD438F0A}"/>
            </c:ext>
          </c:extLst>
        </c:ser>
        <c:dLbls>
          <c:showLegendKey val="0"/>
          <c:showVal val="0"/>
          <c:showCatName val="0"/>
          <c:showSerName val="0"/>
          <c:showPercent val="0"/>
          <c:showBubbleSize val="0"/>
        </c:dLbls>
        <c:gapWidth val="150"/>
        <c:axId val="114804992"/>
        <c:axId val="11481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168.57</c:v>
                </c:pt>
                <c:pt idx="1">
                  <c:v>167.97</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2A7D-45AA-90F1-2230BD438F0A}"/>
            </c:ext>
          </c:extLst>
        </c:ser>
        <c:dLbls>
          <c:showLegendKey val="0"/>
          <c:showVal val="0"/>
          <c:showCatName val="0"/>
          <c:showSerName val="0"/>
          <c:showPercent val="0"/>
          <c:showBubbleSize val="0"/>
        </c:dLbls>
        <c:marker val="1"/>
        <c:smooth val="0"/>
        <c:axId val="114804992"/>
        <c:axId val="114811264"/>
      </c:lineChart>
      <c:dateAx>
        <c:axId val="114804992"/>
        <c:scaling>
          <c:orientation val="minMax"/>
        </c:scaling>
        <c:delete val="1"/>
        <c:axPos val="b"/>
        <c:numFmt formatCode="ge" sourceLinked="1"/>
        <c:majorTickMark val="none"/>
        <c:minorTickMark val="none"/>
        <c:tickLblPos val="none"/>
        <c:crossAx val="114811264"/>
        <c:crosses val="autoZero"/>
        <c:auto val="1"/>
        <c:lblOffset val="100"/>
        <c:baseTimeUnit val="years"/>
      </c:dateAx>
      <c:valAx>
        <c:axId val="1148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石川県　能美市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7">
        <f>データ!S6</f>
        <v>50184</v>
      </c>
      <c r="AM8" s="67"/>
      <c r="AN8" s="67"/>
      <c r="AO8" s="67"/>
      <c r="AP8" s="67"/>
      <c r="AQ8" s="67"/>
      <c r="AR8" s="67"/>
      <c r="AS8" s="67"/>
      <c r="AT8" s="66">
        <f>データ!T6</f>
        <v>84.14</v>
      </c>
      <c r="AU8" s="66"/>
      <c r="AV8" s="66"/>
      <c r="AW8" s="66"/>
      <c r="AX8" s="66"/>
      <c r="AY8" s="66"/>
      <c r="AZ8" s="66"/>
      <c r="BA8" s="66"/>
      <c r="BB8" s="66">
        <f>データ!U6</f>
        <v>596.42999999999995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43.69</v>
      </c>
      <c r="J10" s="66"/>
      <c r="K10" s="66"/>
      <c r="L10" s="66"/>
      <c r="M10" s="66"/>
      <c r="N10" s="66"/>
      <c r="O10" s="66"/>
      <c r="P10" s="66">
        <f>データ!P6</f>
        <v>93.3</v>
      </c>
      <c r="Q10" s="66"/>
      <c r="R10" s="66"/>
      <c r="S10" s="66"/>
      <c r="T10" s="66"/>
      <c r="U10" s="66"/>
      <c r="V10" s="66"/>
      <c r="W10" s="66">
        <f>データ!Q6</f>
        <v>89.23</v>
      </c>
      <c r="X10" s="66"/>
      <c r="Y10" s="66"/>
      <c r="Z10" s="66"/>
      <c r="AA10" s="66"/>
      <c r="AB10" s="66"/>
      <c r="AC10" s="66"/>
      <c r="AD10" s="67">
        <f>データ!R6</f>
        <v>3024</v>
      </c>
      <c r="AE10" s="67"/>
      <c r="AF10" s="67"/>
      <c r="AG10" s="67"/>
      <c r="AH10" s="67"/>
      <c r="AI10" s="67"/>
      <c r="AJ10" s="67"/>
      <c r="AK10" s="2"/>
      <c r="AL10" s="67">
        <f>データ!V6</f>
        <v>46578</v>
      </c>
      <c r="AM10" s="67"/>
      <c r="AN10" s="67"/>
      <c r="AO10" s="67"/>
      <c r="AP10" s="67"/>
      <c r="AQ10" s="67"/>
      <c r="AR10" s="67"/>
      <c r="AS10" s="67"/>
      <c r="AT10" s="66">
        <f>データ!W6</f>
        <v>15.48</v>
      </c>
      <c r="AU10" s="66"/>
      <c r="AV10" s="66"/>
      <c r="AW10" s="66"/>
      <c r="AX10" s="66"/>
      <c r="AY10" s="66"/>
      <c r="AZ10" s="66"/>
      <c r="BA10" s="66"/>
      <c r="BB10" s="66">
        <f>データ!X6</f>
        <v>3008.91</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119</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dqhvzxdIOL4W5Li9/1beRZHM+rJZUB0xmiNFuywM4N17Xxf3v23o9gJr4KFFii0jL901x0B/fOTCJhrWe9D2nA==" saltValue="hicW3In0/qGb8rgEkhBXT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172111</v>
      </c>
      <c r="D6" s="33">
        <f t="shared" si="3"/>
        <v>46</v>
      </c>
      <c r="E6" s="33">
        <f t="shared" si="3"/>
        <v>17</v>
      </c>
      <c r="F6" s="33">
        <f t="shared" si="3"/>
        <v>1</v>
      </c>
      <c r="G6" s="33">
        <f t="shared" si="3"/>
        <v>0</v>
      </c>
      <c r="H6" s="33" t="str">
        <f t="shared" si="3"/>
        <v>石川県　能美市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43.69</v>
      </c>
      <c r="P6" s="34">
        <f t="shared" si="3"/>
        <v>93.3</v>
      </c>
      <c r="Q6" s="34">
        <f t="shared" si="3"/>
        <v>89.23</v>
      </c>
      <c r="R6" s="34">
        <f t="shared" si="3"/>
        <v>3024</v>
      </c>
      <c r="S6" s="34">
        <f t="shared" si="3"/>
        <v>50184</v>
      </c>
      <c r="T6" s="34">
        <f t="shared" si="3"/>
        <v>84.14</v>
      </c>
      <c r="U6" s="34">
        <f t="shared" si="3"/>
        <v>596.42999999999995</v>
      </c>
      <c r="V6" s="34">
        <f t="shared" si="3"/>
        <v>46578</v>
      </c>
      <c r="W6" s="34">
        <f t="shared" si="3"/>
        <v>15.48</v>
      </c>
      <c r="X6" s="34">
        <f t="shared" si="3"/>
        <v>3008.91</v>
      </c>
      <c r="Y6" s="35">
        <f>IF(Y7="",NA(),Y7)</f>
        <v>92.39</v>
      </c>
      <c r="Z6" s="35">
        <f t="shared" ref="Z6:AH6" si="4">IF(Z7="",NA(),Z7)</f>
        <v>111.41</v>
      </c>
      <c r="AA6" s="35">
        <f t="shared" si="4"/>
        <v>105.69</v>
      </c>
      <c r="AB6" s="35">
        <f t="shared" si="4"/>
        <v>105.48</v>
      </c>
      <c r="AC6" s="35">
        <f t="shared" si="4"/>
        <v>104.42</v>
      </c>
      <c r="AD6" s="35">
        <f t="shared" si="4"/>
        <v>105.34</v>
      </c>
      <c r="AE6" s="35">
        <f t="shared" si="4"/>
        <v>108.77</v>
      </c>
      <c r="AF6" s="35">
        <f t="shared" si="4"/>
        <v>109.48</v>
      </c>
      <c r="AG6" s="35">
        <f t="shared" si="4"/>
        <v>109.27</v>
      </c>
      <c r="AH6" s="35">
        <f t="shared" si="4"/>
        <v>108.03</v>
      </c>
      <c r="AI6" s="34" t="str">
        <f>IF(AI7="","",IF(AI7="-","【-】","【"&amp;SUBSTITUTE(TEXT(AI7,"#,##0.00"),"-","△")&amp;"】"))</f>
        <v>【108.80】</v>
      </c>
      <c r="AJ6" s="35">
        <f>IF(AJ7="",NA(),AJ7)</f>
        <v>22.72</v>
      </c>
      <c r="AK6" s="34">
        <f t="shared" ref="AK6:AS6" si="5">IF(AK7="",NA(),AK7)</f>
        <v>0</v>
      </c>
      <c r="AL6" s="35">
        <f t="shared" si="5"/>
        <v>12.56</v>
      </c>
      <c r="AM6" s="35">
        <f t="shared" si="5"/>
        <v>0.02</v>
      </c>
      <c r="AN6" s="34">
        <f t="shared" si="5"/>
        <v>0</v>
      </c>
      <c r="AO6" s="35">
        <f t="shared" si="5"/>
        <v>24.99</v>
      </c>
      <c r="AP6" s="35">
        <f t="shared" si="5"/>
        <v>21.47</v>
      </c>
      <c r="AQ6" s="35">
        <f t="shared" si="5"/>
        <v>16.34</v>
      </c>
      <c r="AR6" s="35">
        <f t="shared" si="5"/>
        <v>15.65</v>
      </c>
      <c r="AS6" s="35">
        <f t="shared" si="5"/>
        <v>13.55</v>
      </c>
      <c r="AT6" s="34" t="str">
        <f>IF(AT7="","",IF(AT7="-","【-】","【"&amp;SUBSTITUTE(TEXT(AT7,"#,##0.00"),"-","△")&amp;"】"))</f>
        <v>【4.27】</v>
      </c>
      <c r="AU6" s="35">
        <f>IF(AU7="",NA(),AU7)</f>
        <v>391.16</v>
      </c>
      <c r="AV6" s="35">
        <f t="shared" ref="AV6:BD6" si="6">IF(AV7="",NA(),AV7)</f>
        <v>44</v>
      </c>
      <c r="AW6" s="35">
        <f t="shared" si="6"/>
        <v>53.24</v>
      </c>
      <c r="AX6" s="35">
        <f t="shared" si="6"/>
        <v>62.26</v>
      </c>
      <c r="AY6" s="35">
        <f t="shared" si="6"/>
        <v>73.400000000000006</v>
      </c>
      <c r="AZ6" s="35">
        <f t="shared" si="6"/>
        <v>316.92</v>
      </c>
      <c r="BA6" s="35">
        <f t="shared" si="6"/>
        <v>79.239999999999995</v>
      </c>
      <c r="BB6" s="35">
        <f t="shared" si="6"/>
        <v>78.930000000000007</v>
      </c>
      <c r="BC6" s="35">
        <f t="shared" si="6"/>
        <v>77.94</v>
      </c>
      <c r="BD6" s="35">
        <f t="shared" si="6"/>
        <v>78.45</v>
      </c>
      <c r="BE6" s="34" t="str">
        <f>IF(BE7="","",IF(BE7="-","【-】","【"&amp;SUBSTITUTE(TEXT(BE7,"#,##0.00"),"-","△")&amp;"】"))</f>
        <v>【66.41】</v>
      </c>
      <c r="BF6" s="35">
        <f>IF(BF7="",NA(),BF7)</f>
        <v>1437.03</v>
      </c>
      <c r="BG6" s="35">
        <f t="shared" ref="BG6:BO6" si="7">IF(BG7="",NA(),BG7)</f>
        <v>1464.03</v>
      </c>
      <c r="BH6" s="35">
        <f t="shared" si="7"/>
        <v>1864.36</v>
      </c>
      <c r="BI6" s="35">
        <f t="shared" si="7"/>
        <v>1766.1</v>
      </c>
      <c r="BJ6" s="35">
        <f t="shared" si="7"/>
        <v>1681.6</v>
      </c>
      <c r="BK6" s="35">
        <f t="shared" si="7"/>
        <v>885.97</v>
      </c>
      <c r="BL6" s="35">
        <f t="shared" si="7"/>
        <v>854.16</v>
      </c>
      <c r="BM6" s="35">
        <f t="shared" si="7"/>
        <v>848.31</v>
      </c>
      <c r="BN6" s="35">
        <f t="shared" si="7"/>
        <v>774.99</v>
      </c>
      <c r="BO6" s="35">
        <f t="shared" si="7"/>
        <v>799.41</v>
      </c>
      <c r="BP6" s="34" t="str">
        <f>IF(BP7="","",IF(BP7="-","【-】","【"&amp;SUBSTITUTE(TEXT(BP7,"#,##0.00"),"-","△")&amp;"】"))</f>
        <v>【707.33】</v>
      </c>
      <c r="BQ6" s="35">
        <f>IF(BQ7="",NA(),BQ7)</f>
        <v>71.209999999999994</v>
      </c>
      <c r="BR6" s="35">
        <f t="shared" ref="BR6:BZ6" si="8">IF(BR7="",NA(),BR7)</f>
        <v>73.349999999999994</v>
      </c>
      <c r="BS6" s="35">
        <f t="shared" si="8"/>
        <v>69.069999999999993</v>
      </c>
      <c r="BT6" s="35">
        <f t="shared" si="8"/>
        <v>69.459999999999994</v>
      </c>
      <c r="BU6" s="35">
        <f t="shared" si="8"/>
        <v>95.11</v>
      </c>
      <c r="BV6" s="35">
        <f t="shared" si="8"/>
        <v>89.94</v>
      </c>
      <c r="BW6" s="35">
        <f t="shared" si="8"/>
        <v>93.13</v>
      </c>
      <c r="BX6" s="35">
        <f t="shared" si="8"/>
        <v>94.38</v>
      </c>
      <c r="BY6" s="35">
        <f t="shared" si="8"/>
        <v>96.57</v>
      </c>
      <c r="BZ6" s="35">
        <f t="shared" si="8"/>
        <v>96.54</v>
      </c>
      <c r="CA6" s="34" t="str">
        <f>IF(CA7="","",IF(CA7="-","【-】","【"&amp;SUBSTITUTE(TEXT(CA7,"#,##0.00"),"-","△")&amp;"】"))</f>
        <v>【101.26】</v>
      </c>
      <c r="CB6" s="35">
        <f>IF(CB7="",NA(),CB7)</f>
        <v>189.85</v>
      </c>
      <c r="CC6" s="35">
        <f t="shared" ref="CC6:CK6" si="9">IF(CC7="",NA(),CC7)</f>
        <v>184.55</v>
      </c>
      <c r="CD6" s="35">
        <f t="shared" si="9"/>
        <v>196.75</v>
      </c>
      <c r="CE6" s="35">
        <f t="shared" si="9"/>
        <v>195.63</v>
      </c>
      <c r="CF6" s="35">
        <f t="shared" si="9"/>
        <v>143.33000000000001</v>
      </c>
      <c r="CG6" s="35">
        <f t="shared" si="9"/>
        <v>168.57</v>
      </c>
      <c r="CH6" s="35">
        <f t="shared" si="9"/>
        <v>167.97</v>
      </c>
      <c r="CI6" s="35">
        <f t="shared" si="9"/>
        <v>165.45</v>
      </c>
      <c r="CJ6" s="35">
        <f t="shared" si="9"/>
        <v>161.54</v>
      </c>
      <c r="CK6" s="35">
        <f t="shared" si="9"/>
        <v>162.81</v>
      </c>
      <c r="CL6" s="34" t="str">
        <f>IF(CL7="","",IF(CL7="-","【-】","【"&amp;SUBSTITUTE(TEXT(CL7,"#,##0.00"),"-","△")&amp;"】"))</f>
        <v>【136.39】</v>
      </c>
      <c r="CM6" s="35">
        <f>IF(CM7="",NA(),CM7)</f>
        <v>63</v>
      </c>
      <c r="CN6" s="35">
        <f t="shared" ref="CN6:CV6" si="10">IF(CN7="",NA(),CN7)</f>
        <v>72.89</v>
      </c>
      <c r="CO6" s="35">
        <f t="shared" si="10"/>
        <v>67.89</v>
      </c>
      <c r="CP6" s="35">
        <f t="shared" si="10"/>
        <v>71.83</v>
      </c>
      <c r="CQ6" s="35">
        <f t="shared" si="10"/>
        <v>71.22</v>
      </c>
      <c r="CR6" s="35">
        <f t="shared" si="10"/>
        <v>64.12</v>
      </c>
      <c r="CS6" s="35">
        <f t="shared" si="10"/>
        <v>64.87</v>
      </c>
      <c r="CT6" s="35">
        <f t="shared" si="10"/>
        <v>65.62</v>
      </c>
      <c r="CU6" s="35">
        <f t="shared" si="10"/>
        <v>64.67</v>
      </c>
      <c r="CV6" s="35">
        <f t="shared" si="10"/>
        <v>64.959999999999994</v>
      </c>
      <c r="CW6" s="34" t="str">
        <f>IF(CW7="","",IF(CW7="-","【-】","【"&amp;SUBSTITUTE(TEXT(CW7,"#,##0.00"),"-","△")&amp;"】"))</f>
        <v>【60.13】</v>
      </c>
      <c r="CX6" s="35">
        <f>IF(CX7="",NA(),CX7)</f>
        <v>91.4</v>
      </c>
      <c r="CY6" s="35">
        <f t="shared" ref="CY6:DG6" si="11">IF(CY7="",NA(),CY7)</f>
        <v>91.8</v>
      </c>
      <c r="CZ6" s="35">
        <f t="shared" si="11"/>
        <v>92.14</v>
      </c>
      <c r="DA6" s="35">
        <f t="shared" si="11"/>
        <v>92.38</v>
      </c>
      <c r="DB6" s="35">
        <f t="shared" si="11"/>
        <v>92.58</v>
      </c>
      <c r="DC6" s="35">
        <f t="shared" si="11"/>
        <v>90.91</v>
      </c>
      <c r="DD6" s="35">
        <f t="shared" si="11"/>
        <v>91.11</v>
      </c>
      <c r="DE6" s="35">
        <f t="shared" si="11"/>
        <v>91.44</v>
      </c>
      <c r="DF6" s="35">
        <f t="shared" si="11"/>
        <v>91.76</v>
      </c>
      <c r="DG6" s="35">
        <f t="shared" si="11"/>
        <v>92.3</v>
      </c>
      <c r="DH6" s="34" t="str">
        <f>IF(DH7="","",IF(DH7="-","【-】","【"&amp;SUBSTITUTE(TEXT(DH7,"#,##0.00"),"-","△")&amp;"】"))</f>
        <v>【95.06】</v>
      </c>
      <c r="DI6" s="35">
        <f>IF(DI7="",NA(),DI7)</f>
        <v>4.05</v>
      </c>
      <c r="DJ6" s="35">
        <f t="shared" ref="DJ6:DR6" si="12">IF(DJ7="",NA(),DJ7)</f>
        <v>8.6</v>
      </c>
      <c r="DK6" s="35">
        <f t="shared" si="12"/>
        <v>12.69</v>
      </c>
      <c r="DL6" s="35">
        <f t="shared" si="12"/>
        <v>15.15</v>
      </c>
      <c r="DM6" s="35">
        <f t="shared" si="12"/>
        <v>17.600000000000001</v>
      </c>
      <c r="DN6" s="35">
        <f t="shared" si="12"/>
        <v>12.9</v>
      </c>
      <c r="DO6" s="35">
        <f t="shared" si="12"/>
        <v>25.52</v>
      </c>
      <c r="DP6" s="35">
        <f t="shared" si="12"/>
        <v>25.89</v>
      </c>
      <c r="DQ6" s="35">
        <f t="shared" si="12"/>
        <v>26.63</v>
      </c>
      <c r="DR6" s="35">
        <f t="shared" si="12"/>
        <v>25.61</v>
      </c>
      <c r="DS6" s="34" t="str">
        <f>IF(DS7="","",IF(DS7="-","【-】","【"&amp;SUBSTITUTE(TEXT(DS7,"#,##0.00"),"-","△")&amp;"】"))</f>
        <v>【38.13】</v>
      </c>
      <c r="DT6" s="34">
        <f>IF(DT7="",NA(),DT7)</f>
        <v>0</v>
      </c>
      <c r="DU6" s="34">
        <f t="shared" ref="DU6:EC6" si="13">IF(DU7="",NA(),DU7)</f>
        <v>0</v>
      </c>
      <c r="DV6" s="34">
        <f t="shared" si="13"/>
        <v>0</v>
      </c>
      <c r="DW6" s="34">
        <f t="shared" si="13"/>
        <v>0</v>
      </c>
      <c r="DX6" s="34">
        <f t="shared" si="13"/>
        <v>0</v>
      </c>
      <c r="DY6" s="35">
        <f t="shared" si="13"/>
        <v>0.71</v>
      </c>
      <c r="DZ6" s="35">
        <f t="shared" si="13"/>
        <v>0.76</v>
      </c>
      <c r="EA6" s="35">
        <f t="shared" si="13"/>
        <v>0.71</v>
      </c>
      <c r="EB6" s="35">
        <f t="shared" si="13"/>
        <v>0.95</v>
      </c>
      <c r="EC6" s="35">
        <f t="shared" si="13"/>
        <v>1.07</v>
      </c>
      <c r="ED6" s="34" t="str">
        <f>IF(ED7="","",IF(ED7="-","【-】","【"&amp;SUBSTITUTE(TEXT(ED7,"#,##0.00"),"-","△")&amp;"】"))</f>
        <v>【5.37】</v>
      </c>
      <c r="EE6" s="34">
        <f>IF(EE7="",NA(),EE7)</f>
        <v>0</v>
      </c>
      <c r="EF6" s="34">
        <f t="shared" ref="EF6:EN6" si="14">IF(EF7="",NA(),EF7)</f>
        <v>0</v>
      </c>
      <c r="EG6" s="34">
        <f t="shared" si="14"/>
        <v>0</v>
      </c>
      <c r="EH6" s="34">
        <f t="shared" si="14"/>
        <v>0</v>
      </c>
      <c r="EI6" s="35">
        <f t="shared" si="14"/>
        <v>7.0000000000000007E-2</v>
      </c>
      <c r="EJ6" s="35">
        <f t="shared" si="14"/>
        <v>7.0000000000000007E-2</v>
      </c>
      <c r="EK6" s="35">
        <f t="shared" si="14"/>
        <v>0.1</v>
      </c>
      <c r="EL6" s="35">
        <f t="shared" si="14"/>
        <v>0.27</v>
      </c>
      <c r="EM6" s="35">
        <f t="shared" si="14"/>
        <v>0.17</v>
      </c>
      <c r="EN6" s="35">
        <f t="shared" si="14"/>
        <v>0.13</v>
      </c>
      <c r="EO6" s="34" t="str">
        <f>IF(EO7="","",IF(EO7="-","【-】","【"&amp;SUBSTITUTE(TEXT(EO7,"#,##0.00"),"-","△")&amp;"】"))</f>
        <v>【0.23】</v>
      </c>
    </row>
    <row r="7" spans="1:148" s="36" customFormat="1" x14ac:dyDescent="0.15">
      <c r="A7" s="28"/>
      <c r="B7" s="37">
        <v>2017</v>
      </c>
      <c r="C7" s="37">
        <v>172111</v>
      </c>
      <c r="D7" s="37">
        <v>46</v>
      </c>
      <c r="E7" s="37">
        <v>17</v>
      </c>
      <c r="F7" s="37">
        <v>1</v>
      </c>
      <c r="G7" s="37">
        <v>0</v>
      </c>
      <c r="H7" s="37" t="s">
        <v>107</v>
      </c>
      <c r="I7" s="37" t="s">
        <v>108</v>
      </c>
      <c r="J7" s="37" t="s">
        <v>109</v>
      </c>
      <c r="K7" s="37" t="s">
        <v>110</v>
      </c>
      <c r="L7" s="37" t="s">
        <v>111</v>
      </c>
      <c r="M7" s="37" t="s">
        <v>112</v>
      </c>
      <c r="N7" s="38" t="s">
        <v>113</v>
      </c>
      <c r="O7" s="38">
        <v>43.69</v>
      </c>
      <c r="P7" s="38">
        <v>93.3</v>
      </c>
      <c r="Q7" s="38">
        <v>89.23</v>
      </c>
      <c r="R7" s="38">
        <v>3024</v>
      </c>
      <c r="S7" s="38">
        <v>50184</v>
      </c>
      <c r="T7" s="38">
        <v>84.14</v>
      </c>
      <c r="U7" s="38">
        <v>596.42999999999995</v>
      </c>
      <c r="V7" s="38">
        <v>46578</v>
      </c>
      <c r="W7" s="38">
        <v>15.48</v>
      </c>
      <c r="X7" s="38">
        <v>3008.91</v>
      </c>
      <c r="Y7" s="38">
        <v>92.39</v>
      </c>
      <c r="Z7" s="38">
        <v>111.41</v>
      </c>
      <c r="AA7" s="38">
        <v>105.69</v>
      </c>
      <c r="AB7" s="38">
        <v>105.48</v>
      </c>
      <c r="AC7" s="38">
        <v>104.42</v>
      </c>
      <c r="AD7" s="38">
        <v>105.34</v>
      </c>
      <c r="AE7" s="38">
        <v>108.77</v>
      </c>
      <c r="AF7" s="38">
        <v>109.48</v>
      </c>
      <c r="AG7" s="38">
        <v>109.27</v>
      </c>
      <c r="AH7" s="38">
        <v>108.03</v>
      </c>
      <c r="AI7" s="38">
        <v>108.8</v>
      </c>
      <c r="AJ7" s="38">
        <v>22.72</v>
      </c>
      <c r="AK7" s="38">
        <v>0</v>
      </c>
      <c r="AL7" s="38">
        <v>12.56</v>
      </c>
      <c r="AM7" s="38">
        <v>0.02</v>
      </c>
      <c r="AN7" s="38">
        <v>0</v>
      </c>
      <c r="AO7" s="38">
        <v>24.99</v>
      </c>
      <c r="AP7" s="38">
        <v>21.47</v>
      </c>
      <c r="AQ7" s="38">
        <v>16.34</v>
      </c>
      <c r="AR7" s="38">
        <v>15.65</v>
      </c>
      <c r="AS7" s="38">
        <v>13.55</v>
      </c>
      <c r="AT7" s="38">
        <v>4.2699999999999996</v>
      </c>
      <c r="AU7" s="38">
        <v>391.16</v>
      </c>
      <c r="AV7" s="38">
        <v>44</v>
      </c>
      <c r="AW7" s="38">
        <v>53.24</v>
      </c>
      <c r="AX7" s="38">
        <v>62.26</v>
      </c>
      <c r="AY7" s="38">
        <v>73.400000000000006</v>
      </c>
      <c r="AZ7" s="38">
        <v>316.92</v>
      </c>
      <c r="BA7" s="38">
        <v>79.239999999999995</v>
      </c>
      <c r="BB7" s="38">
        <v>78.930000000000007</v>
      </c>
      <c r="BC7" s="38">
        <v>77.94</v>
      </c>
      <c r="BD7" s="38">
        <v>78.45</v>
      </c>
      <c r="BE7" s="38">
        <v>66.41</v>
      </c>
      <c r="BF7" s="38">
        <v>1437.03</v>
      </c>
      <c r="BG7" s="38">
        <v>1464.03</v>
      </c>
      <c r="BH7" s="38">
        <v>1864.36</v>
      </c>
      <c r="BI7" s="38">
        <v>1766.1</v>
      </c>
      <c r="BJ7" s="38">
        <v>1681.6</v>
      </c>
      <c r="BK7" s="38">
        <v>885.97</v>
      </c>
      <c r="BL7" s="38">
        <v>854.16</v>
      </c>
      <c r="BM7" s="38">
        <v>848.31</v>
      </c>
      <c r="BN7" s="38">
        <v>774.99</v>
      </c>
      <c r="BO7" s="38">
        <v>799.41</v>
      </c>
      <c r="BP7" s="38">
        <v>707.33</v>
      </c>
      <c r="BQ7" s="38">
        <v>71.209999999999994</v>
      </c>
      <c r="BR7" s="38">
        <v>73.349999999999994</v>
      </c>
      <c r="BS7" s="38">
        <v>69.069999999999993</v>
      </c>
      <c r="BT7" s="38">
        <v>69.459999999999994</v>
      </c>
      <c r="BU7" s="38">
        <v>95.11</v>
      </c>
      <c r="BV7" s="38">
        <v>89.94</v>
      </c>
      <c r="BW7" s="38">
        <v>93.13</v>
      </c>
      <c r="BX7" s="38">
        <v>94.38</v>
      </c>
      <c r="BY7" s="38">
        <v>96.57</v>
      </c>
      <c r="BZ7" s="38">
        <v>96.54</v>
      </c>
      <c r="CA7" s="38">
        <v>101.26</v>
      </c>
      <c r="CB7" s="38">
        <v>189.85</v>
      </c>
      <c r="CC7" s="38">
        <v>184.55</v>
      </c>
      <c r="CD7" s="38">
        <v>196.75</v>
      </c>
      <c r="CE7" s="38">
        <v>195.63</v>
      </c>
      <c r="CF7" s="38">
        <v>143.33000000000001</v>
      </c>
      <c r="CG7" s="38">
        <v>168.57</v>
      </c>
      <c r="CH7" s="38">
        <v>167.97</v>
      </c>
      <c r="CI7" s="38">
        <v>165.45</v>
      </c>
      <c r="CJ7" s="38">
        <v>161.54</v>
      </c>
      <c r="CK7" s="38">
        <v>162.81</v>
      </c>
      <c r="CL7" s="38">
        <v>136.38999999999999</v>
      </c>
      <c r="CM7" s="38">
        <v>63</v>
      </c>
      <c r="CN7" s="38">
        <v>72.89</v>
      </c>
      <c r="CO7" s="38">
        <v>67.89</v>
      </c>
      <c r="CP7" s="38">
        <v>71.83</v>
      </c>
      <c r="CQ7" s="38">
        <v>71.22</v>
      </c>
      <c r="CR7" s="38">
        <v>64.12</v>
      </c>
      <c r="CS7" s="38">
        <v>64.87</v>
      </c>
      <c r="CT7" s="38">
        <v>65.62</v>
      </c>
      <c r="CU7" s="38">
        <v>64.67</v>
      </c>
      <c r="CV7" s="38">
        <v>64.959999999999994</v>
      </c>
      <c r="CW7" s="38">
        <v>60.13</v>
      </c>
      <c r="CX7" s="38">
        <v>91.4</v>
      </c>
      <c r="CY7" s="38">
        <v>91.8</v>
      </c>
      <c r="CZ7" s="38">
        <v>92.14</v>
      </c>
      <c r="DA7" s="38">
        <v>92.38</v>
      </c>
      <c r="DB7" s="38">
        <v>92.58</v>
      </c>
      <c r="DC7" s="38">
        <v>90.91</v>
      </c>
      <c r="DD7" s="38">
        <v>91.11</v>
      </c>
      <c r="DE7" s="38">
        <v>91.44</v>
      </c>
      <c r="DF7" s="38">
        <v>91.76</v>
      </c>
      <c r="DG7" s="38">
        <v>92.3</v>
      </c>
      <c r="DH7" s="38">
        <v>95.06</v>
      </c>
      <c r="DI7" s="38">
        <v>4.05</v>
      </c>
      <c r="DJ7" s="38">
        <v>8.6</v>
      </c>
      <c r="DK7" s="38">
        <v>12.69</v>
      </c>
      <c r="DL7" s="38">
        <v>15.15</v>
      </c>
      <c r="DM7" s="38">
        <v>17.600000000000001</v>
      </c>
      <c r="DN7" s="38">
        <v>12.9</v>
      </c>
      <c r="DO7" s="38">
        <v>25.52</v>
      </c>
      <c r="DP7" s="38">
        <v>25.89</v>
      </c>
      <c r="DQ7" s="38">
        <v>26.63</v>
      </c>
      <c r="DR7" s="38">
        <v>25.61</v>
      </c>
      <c r="DS7" s="38">
        <v>38.130000000000003</v>
      </c>
      <c r="DT7" s="38">
        <v>0</v>
      </c>
      <c r="DU7" s="38">
        <v>0</v>
      </c>
      <c r="DV7" s="38">
        <v>0</v>
      </c>
      <c r="DW7" s="38">
        <v>0</v>
      </c>
      <c r="DX7" s="38">
        <v>0</v>
      </c>
      <c r="DY7" s="38">
        <v>0.71</v>
      </c>
      <c r="DZ7" s="38">
        <v>0.76</v>
      </c>
      <c r="EA7" s="38">
        <v>0.71</v>
      </c>
      <c r="EB7" s="38">
        <v>0.95</v>
      </c>
      <c r="EC7" s="38">
        <v>1.07</v>
      </c>
      <c r="ED7" s="38">
        <v>5.37</v>
      </c>
      <c r="EE7" s="38">
        <v>0</v>
      </c>
      <c r="EF7" s="38">
        <v>0</v>
      </c>
      <c r="EG7" s="38">
        <v>0</v>
      </c>
      <c r="EH7" s="38">
        <v>0</v>
      </c>
      <c r="EI7" s="38">
        <v>7.0000000000000007E-2</v>
      </c>
      <c r="EJ7" s="38">
        <v>7.0000000000000007E-2</v>
      </c>
      <c r="EK7" s="38">
        <v>0.1</v>
      </c>
      <c r="EL7" s="38">
        <v>0.27</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566 Genda</cp:lastModifiedBy>
  <cp:lastPrinted>2019-01-29T04:40:31Z</cp:lastPrinted>
  <dcterms:created xsi:type="dcterms:W3CDTF">2018-12-03T08:48:47Z</dcterms:created>
  <dcterms:modified xsi:type="dcterms:W3CDTF">2019-02-04T04:53:42Z</dcterms:modified>
  <cp:category/>
</cp:coreProperties>
</file>