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<sst xmlns="http://schemas.openxmlformats.org/spreadsheetml/2006/main" count="217" uniqueCount="107">
  <si>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</si>
  <si>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</si>
  <si>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</si>
  <si>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</si>
  <si>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</si>
  <si>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</si>
  <si>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</si>
  <si>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</si>
  <si>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</si>
  <si>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</si>
  <si>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</si>
  <si>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</si>
  <si>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</si>
  <si>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</si>
  <si>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</si>
  <si>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</si>
  <si>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</si>
  <si>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</si>
  <si>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</si>
  <si>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</si>
  <si>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</si>
  <si>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</si>
  <si>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</si>
  <si>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</si>
  <si>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</si>
  <si>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</si>
  <si>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</si>
  <si>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</si>
  <si>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</si>
  <si>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</si>
  <si>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</si>
  <si>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</si>
  <si>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</si>
  <si>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</si>
  <si>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</si>
  <si>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</si>
  <si>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</si>
  <si>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</si>
  <si>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</si>
  <si>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</si>
  <si>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</si>
  <si>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</si>
  <si>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</si>
  <si>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</si>
  <si>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</si>
  <si>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</si>
  <si>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</si>
  <si>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</si>
  <si>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</si>
  <si>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</si>
  <si>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</si>
  <si>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</si>
  <si>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</si>
  <si>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</si>
  <si>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</si>
  <si>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</si>
  <si>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</si>
  <si>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</si>
  <si>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</si>
  <si>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</si>
  <si>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</si>
  <si>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</si>
  <si>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</si>
  <si>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</si>
  <si>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</si>
  <si>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</si>
  <si>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</si>
  <si>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</si>
  <si>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</si>
  <si>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</si>
  <si>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</si>
  <si>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</si>
  <si>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</si>
  <si>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</si>
  <si>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</si>
  <si>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</si>
  <si>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</si>
  <si>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</si>
  <si>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</si>
  <si>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</si>
  <si>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</si>
  <si>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</si>
  <si>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</si>
  <si>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</si>
  <si>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</si>
  <si>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</si>
  <si>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</si>
  <si>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</si>
  <si>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</si>
  <si>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</si>
  <si>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</si>
  <si>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</si>
  <si>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</si>
  <si>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</si>
  <si>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</si>
  <si>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</si>
  <si>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</si>
  <si>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</si>
  <si>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</si>
  <si>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</si>
  <si>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</si>
  <si>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</si>
  <si>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</si>
  <si>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</si>
  <si>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①経年とともに割合が上昇することが考えられ、計画的な改良・更新が必要である。
②類団平均に比べ低く推移している。必要な改良・更新を先送りすることなく行ってきた結果である。
③数値が１％の場合で、すべての管路を更新するのに100年かかる更新ペースであるが、現在、必要な改良・更新をする必要はない。ただし、投資計画によれば投資のピークが集中する時期が偏在しており、平準的な投資となるよう計画的な改良・更新が必要である。</t>
    <rPh sb="1" eb="3">
      <t>ケイネン</t>
    </rPh>
    <rPh sb="7" eb="9">
      <t>ワリアイ</t>
    </rPh>
    <rPh sb="10" eb="12">
      <t>ジョウショウ</t>
    </rPh>
    <rPh sb="17" eb="18">
      <t>カンガ</t>
    </rPh>
    <rPh sb="22" eb="25">
      <t>ケイカクテキ</t>
    </rPh>
    <rPh sb="26" eb="28">
      <t>カイリョウ</t>
    </rPh>
    <rPh sb="29" eb="31">
      <t>コウシン</t>
    </rPh>
    <rPh sb="32" eb="34">
      <t>ヒツヨウ</t>
    </rPh>
    <rPh sb="40" eb="41">
      <t>ルイ</t>
    </rPh>
    <rPh sb="41" eb="42">
      <t>ダン</t>
    </rPh>
    <rPh sb="42" eb="44">
      <t>ヘイキン</t>
    </rPh>
    <rPh sb="45" eb="46">
      <t>クラ</t>
    </rPh>
    <rPh sb="47" eb="48">
      <t>ヒク</t>
    </rPh>
    <rPh sb="49" eb="51">
      <t>スイイ</t>
    </rPh>
    <rPh sb="56" eb="58">
      <t>ヒツヨウ</t>
    </rPh>
    <rPh sb="59" eb="61">
      <t>カイリョウ</t>
    </rPh>
    <rPh sb="62" eb="64">
      <t>コウシン</t>
    </rPh>
    <rPh sb="65" eb="67">
      <t>サキオク</t>
    </rPh>
    <rPh sb="74" eb="75">
      <t>オコナ</t>
    </rPh>
    <rPh sb="79" eb="81">
      <t>ケッカ</t>
    </rPh>
    <rPh sb="87" eb="89">
      <t>スウチ</t>
    </rPh>
    <rPh sb="93" eb="95">
      <t>バアイ</t>
    </rPh>
    <rPh sb="101" eb="103">
      <t>カンロ</t>
    </rPh>
    <rPh sb="104" eb="106">
      <t>コウシン</t>
    </rPh>
    <rPh sb="113" eb="114">
      <t>ネン</t>
    </rPh>
    <rPh sb="117" eb="119">
      <t>コウシン</t>
    </rPh>
    <rPh sb="127" eb="129">
      <t>ゲンザイ</t>
    </rPh>
    <rPh sb="130" eb="132">
      <t>ヒツヨウ</t>
    </rPh>
    <rPh sb="133" eb="135">
      <t>カイリョウ</t>
    </rPh>
    <rPh sb="136" eb="138">
      <t>コウシン</t>
    </rPh>
    <rPh sb="141" eb="143">
      <t>ヒツヨウ</t>
    </rPh>
    <rPh sb="151" eb="153">
      <t>トウシ</t>
    </rPh>
    <rPh sb="153" eb="155">
      <t>ケイカク</t>
    </rPh>
    <rPh sb="159" eb="161">
      <t>トウシ</t>
    </rPh>
    <rPh sb="166" eb="168">
      <t>シュウチュウ</t>
    </rPh>
    <rPh sb="170" eb="172">
      <t>ジキ</t>
    </rPh>
    <rPh sb="173" eb="175">
      <t>ヘンザイ</t>
    </rPh>
    <rPh sb="180" eb="183">
      <t>ヘイジュンテキ</t>
    </rPh>
    <rPh sb="184" eb="186">
      <t>トウシ</t>
    </rPh>
    <rPh sb="191" eb="194">
      <t>ケイカクテキ</t>
    </rPh>
    <rPh sb="195" eb="197">
      <t>カイリョウ</t>
    </rPh>
    <rPh sb="198" eb="200">
      <t>コウシン</t>
    </rPh>
    <rPh sb="201" eb="203">
      <t>ヒツヨウ</t>
    </rPh>
    <phoneticPr fontId="4"/>
  </si>
  <si>
    <t>・必要な改良・更新を行ってきたため④債務残高が多く、債務残高にかかる支払利息も多いといえる。
・①経常収支比率及び⑤料金回収率が概ね100％を超えており、経常費用を給水収益で賄うことができている。このことは⑧有収率が高く推移していることに加え、⑥給水原価を安価に抑えられていることが要因である。</t>
    <rPh sb="1" eb="3">
      <t>ヒツヨウ</t>
    </rPh>
    <rPh sb="4" eb="6">
      <t>カイリョウ</t>
    </rPh>
    <rPh sb="7" eb="9">
      <t>コウシン</t>
    </rPh>
    <rPh sb="10" eb="11">
      <t>オコナ</t>
    </rPh>
    <rPh sb="18" eb="20">
      <t>サイム</t>
    </rPh>
    <rPh sb="20" eb="22">
      <t>ザンダカ</t>
    </rPh>
    <rPh sb="23" eb="24">
      <t>オオ</t>
    </rPh>
    <rPh sb="26" eb="28">
      <t>サイム</t>
    </rPh>
    <rPh sb="28" eb="30">
      <t>ザンダカ</t>
    </rPh>
    <rPh sb="34" eb="36">
      <t>シハライ</t>
    </rPh>
    <rPh sb="36" eb="38">
      <t>リソク</t>
    </rPh>
    <rPh sb="39" eb="40">
      <t>オオ</t>
    </rPh>
    <rPh sb="49" eb="51">
      <t>ケイジョウ</t>
    </rPh>
    <rPh sb="51" eb="53">
      <t>シュウシ</t>
    </rPh>
    <rPh sb="53" eb="55">
      <t>ヒリツ</t>
    </rPh>
    <rPh sb="55" eb="56">
      <t>オヨ</t>
    </rPh>
    <rPh sb="58" eb="60">
      <t>リョウキン</t>
    </rPh>
    <rPh sb="60" eb="62">
      <t>カイシュウ</t>
    </rPh>
    <rPh sb="62" eb="63">
      <t>リツ</t>
    </rPh>
    <rPh sb="64" eb="65">
      <t>オオム</t>
    </rPh>
    <rPh sb="71" eb="72">
      <t>コ</t>
    </rPh>
    <rPh sb="77" eb="79">
      <t>ケイジョウ</t>
    </rPh>
    <rPh sb="79" eb="81">
      <t>ヒヨウ</t>
    </rPh>
    <rPh sb="82" eb="84">
      <t>キュウスイ</t>
    </rPh>
    <rPh sb="84" eb="86">
      <t>シュウエキ</t>
    </rPh>
    <rPh sb="87" eb="88">
      <t>マカナ</t>
    </rPh>
    <rPh sb="104" eb="105">
      <t>ユウ</t>
    </rPh>
    <rPh sb="106" eb="107">
      <t>リツ</t>
    </rPh>
    <rPh sb="108" eb="109">
      <t>タカ</t>
    </rPh>
    <rPh sb="110" eb="112">
      <t>スイイ</t>
    </rPh>
    <rPh sb="119" eb="120">
      <t>クワ</t>
    </rPh>
    <rPh sb="123" eb="125">
      <t>キュウスイ</t>
    </rPh>
    <rPh sb="125" eb="127">
      <t>ゲンカ</t>
    </rPh>
    <rPh sb="128" eb="130">
      <t>アンカ</t>
    </rPh>
    <rPh sb="131" eb="132">
      <t>オサ</t>
    </rPh>
    <rPh sb="141" eb="143">
      <t>ヨウイン</t>
    </rPh>
    <phoneticPr fontId="4"/>
  </si>
  <si>
    <t>①平成26年度新会計基準の適用により繰延収益をすることが義務付けられた。この繰延収益は、補助金等により取得し又は改良した固定資産の減価償却、除却等を行う際に、償却見合い分を順次収益化することとなり増加した。
②平成26年度新会計基準の適用により資本剰余金の大部分を繰延収益に振替え、繰延収益の収益化相当額を利益剰余金に計上したことで、累積欠損金の全てが解消した。
③平成26年度新会計基準の適用により建設改良の財源とする借入資本金を資本から負債に振替えたため割合は減少している。このことは、１年以内に返済期限が到来する企業債償還額が多いと考えられるが、企業債償還金は給水収益を原資とする減価償却費（損益勘定留保資金）で賄われており、一概に支払能力がないといえない。
④公共下水道の整備に合わせ配水本管等の改良・更新を先送りすることなく行ってきた結果である。
⑥類団に比べ受水費等の費用がかかっておらず、給水原価を抑えることができている。
⑦旧根上町において水道事業及び工業用水道事業を１セグメントとして行っていた経緯がある。現在、事業を分割して行っているが、水道事業に係る施設能力は両事業を行うための能力を有していると考えられる。今後、施設を更新する際は、スペックダウン等の検討が必要である。
⑧有収率は類団平均と比べても高いといえる。引き続き、漏水対策を実施し、更なる向上に努めることとする。</t>
    <rPh sb="1" eb="3">
      <t>ヘイセイ</t>
    </rPh>
    <rPh sb="6" eb="7">
      <t>ド</t>
    </rPh>
    <rPh sb="7" eb="8">
      <t>シン</t>
    </rPh>
    <rPh sb="8" eb="10">
      <t>カイケイ</t>
    </rPh>
    <rPh sb="10" eb="12">
      <t>キジュン</t>
    </rPh>
    <rPh sb="13" eb="15">
      <t>テキヨウ</t>
    </rPh>
    <rPh sb="18" eb="20">
      <t>クリノベ</t>
    </rPh>
    <rPh sb="20" eb="22">
      <t>シュウエキ</t>
    </rPh>
    <rPh sb="28" eb="31">
      <t>ギムヅ</t>
    </rPh>
    <rPh sb="38" eb="40">
      <t>クリノベ</t>
    </rPh>
    <rPh sb="40" eb="42">
      <t>シュウエキ</t>
    </rPh>
    <rPh sb="44" eb="47">
      <t>ホジョキン</t>
    </rPh>
    <rPh sb="47" eb="48">
      <t>トウ</t>
    </rPh>
    <rPh sb="51" eb="53">
      <t>シュトク</t>
    </rPh>
    <rPh sb="54" eb="55">
      <t>マタ</t>
    </rPh>
    <rPh sb="56" eb="58">
      <t>カイリョウ</t>
    </rPh>
    <rPh sb="60" eb="62">
      <t>コテイ</t>
    </rPh>
    <rPh sb="62" eb="64">
      <t>シサン</t>
    </rPh>
    <rPh sb="65" eb="67">
      <t>ゲンカ</t>
    </rPh>
    <rPh sb="67" eb="69">
      <t>ショウキャク</t>
    </rPh>
    <rPh sb="70" eb="72">
      <t>ジョキャク</t>
    </rPh>
    <rPh sb="72" eb="73">
      <t>トウ</t>
    </rPh>
    <rPh sb="74" eb="75">
      <t>オコナ</t>
    </rPh>
    <rPh sb="76" eb="77">
      <t>サイ</t>
    </rPh>
    <rPh sb="79" eb="81">
      <t>ショウキャク</t>
    </rPh>
    <rPh sb="81" eb="83">
      <t>ミア</t>
    </rPh>
    <rPh sb="84" eb="85">
      <t>ブン</t>
    </rPh>
    <rPh sb="86" eb="88">
      <t>ジュンジ</t>
    </rPh>
    <rPh sb="88" eb="91">
      <t>シュウエキカ</t>
    </rPh>
    <rPh sb="98" eb="100">
      <t>ゾウカ</t>
    </rPh>
    <rPh sb="105" eb="107">
      <t>ヘイセイ</t>
    </rPh>
    <rPh sb="109" eb="110">
      <t>ネン</t>
    </rPh>
    <rPh sb="110" eb="111">
      <t>ド</t>
    </rPh>
    <rPh sb="111" eb="112">
      <t>シン</t>
    </rPh>
    <rPh sb="112" eb="114">
      <t>カイケイ</t>
    </rPh>
    <rPh sb="114" eb="116">
      <t>キジュン</t>
    </rPh>
    <rPh sb="117" eb="119">
      <t>テキヨウ</t>
    </rPh>
    <rPh sb="122" eb="124">
      <t>シホン</t>
    </rPh>
    <rPh sb="124" eb="127">
      <t>ジョウヨキン</t>
    </rPh>
    <rPh sb="132" eb="134">
      <t>クリノベ</t>
    </rPh>
    <rPh sb="134" eb="136">
      <t>シュウエキ</t>
    </rPh>
    <rPh sb="137" eb="139">
      <t>フリカ</t>
    </rPh>
    <rPh sb="141" eb="143">
      <t>クリノベ</t>
    </rPh>
    <rPh sb="143" eb="145">
      <t>シュウエキ</t>
    </rPh>
    <rPh sb="146" eb="149">
      <t>シュウエキカ</t>
    </rPh>
    <rPh sb="149" eb="151">
      <t>ソウトウ</t>
    </rPh>
    <rPh sb="151" eb="152">
      <t>ガク</t>
    </rPh>
    <rPh sb="153" eb="155">
      <t>リエキ</t>
    </rPh>
    <rPh sb="155" eb="157">
      <t>ジョウヨ</t>
    </rPh>
    <rPh sb="157" eb="158">
      <t>キン</t>
    </rPh>
    <rPh sb="159" eb="161">
      <t>ケイジョウ</t>
    </rPh>
    <rPh sb="167" eb="169">
      <t>ルイセキ</t>
    </rPh>
    <rPh sb="169" eb="172">
      <t>ケッソンキン</t>
    </rPh>
    <rPh sb="173" eb="174">
      <t>スベ</t>
    </rPh>
    <rPh sb="176" eb="178">
      <t>カイショウ</t>
    </rPh>
    <rPh sb="183" eb="185">
      <t>ヘイセイ</t>
    </rPh>
    <rPh sb="188" eb="189">
      <t>ド</t>
    </rPh>
    <rPh sb="246" eb="247">
      <t>ネン</t>
    </rPh>
    <rPh sb="247" eb="249">
      <t>イナイ</t>
    </rPh>
    <rPh sb="250" eb="252">
      <t>ヘンサイ</t>
    </rPh>
    <rPh sb="252" eb="254">
      <t>キゲン</t>
    </rPh>
    <rPh sb="255" eb="257">
      <t>トウライ</t>
    </rPh>
    <rPh sb="259" eb="261">
      <t>キギョウ</t>
    </rPh>
    <rPh sb="261" eb="262">
      <t>サイ</t>
    </rPh>
    <rPh sb="262" eb="264">
      <t>ショウカン</t>
    </rPh>
    <rPh sb="264" eb="265">
      <t>ガク</t>
    </rPh>
    <rPh sb="266" eb="267">
      <t>オオ</t>
    </rPh>
    <rPh sb="269" eb="270">
      <t>カンガ</t>
    </rPh>
    <rPh sb="276" eb="278">
      <t>キギョウ</t>
    </rPh>
    <rPh sb="278" eb="279">
      <t>サイ</t>
    </rPh>
    <rPh sb="279" eb="281">
      <t>ショウカン</t>
    </rPh>
    <rPh sb="281" eb="282">
      <t>キン</t>
    </rPh>
    <rPh sb="283" eb="285">
      <t>キュウスイ</t>
    </rPh>
    <rPh sb="285" eb="287">
      <t>シュウエキ</t>
    </rPh>
    <rPh sb="288" eb="290">
      <t>ゲンシ</t>
    </rPh>
    <rPh sb="293" eb="295">
      <t>ゲンカ</t>
    </rPh>
    <rPh sb="295" eb="297">
      <t>ショウキャク</t>
    </rPh>
    <rPh sb="297" eb="298">
      <t>ヒ</t>
    </rPh>
    <rPh sb="299" eb="301">
      <t>ソンエキ</t>
    </rPh>
    <rPh sb="301" eb="303">
      <t>カンジョウ</t>
    </rPh>
    <rPh sb="303" eb="305">
      <t>リュウホ</t>
    </rPh>
    <rPh sb="305" eb="307">
      <t>シキン</t>
    </rPh>
    <rPh sb="309" eb="310">
      <t>マカナ</t>
    </rPh>
    <rPh sb="316" eb="318">
      <t>イチガイ</t>
    </rPh>
    <rPh sb="319" eb="321">
      <t>シハライ</t>
    </rPh>
    <rPh sb="321" eb="323">
      <t>ノウリョク</t>
    </rPh>
    <rPh sb="334" eb="336">
      <t>コウキョウ</t>
    </rPh>
    <rPh sb="336" eb="339">
      <t>ゲスイドウ</t>
    </rPh>
    <rPh sb="340" eb="342">
      <t>セイビ</t>
    </rPh>
    <rPh sb="343" eb="344">
      <t>ア</t>
    </rPh>
    <rPh sb="346" eb="348">
      <t>ハイスイ</t>
    </rPh>
    <rPh sb="348" eb="350">
      <t>ホンカン</t>
    </rPh>
    <rPh sb="350" eb="351">
      <t>トウ</t>
    </rPh>
    <rPh sb="352" eb="354">
      <t>カイリョウ</t>
    </rPh>
    <rPh sb="355" eb="357">
      <t>コウシン</t>
    </rPh>
    <rPh sb="358" eb="360">
      <t>サキオク</t>
    </rPh>
    <rPh sb="367" eb="368">
      <t>オコナ</t>
    </rPh>
    <rPh sb="372" eb="374">
      <t>ケッカ</t>
    </rPh>
    <rPh sb="380" eb="381">
      <t>ルイ</t>
    </rPh>
    <rPh sb="381" eb="382">
      <t>ダン</t>
    </rPh>
    <rPh sb="383" eb="384">
      <t>クラ</t>
    </rPh>
    <rPh sb="385" eb="387">
      <t>ジュスイ</t>
    </rPh>
    <rPh sb="387" eb="388">
      <t>ヒ</t>
    </rPh>
    <rPh sb="388" eb="389">
      <t>トウ</t>
    </rPh>
    <rPh sb="390" eb="392">
      <t>ヒヨウ</t>
    </rPh>
    <rPh sb="401" eb="403">
      <t>キュウスイ</t>
    </rPh>
    <rPh sb="403" eb="405">
      <t>ゲンカ</t>
    </rPh>
    <rPh sb="406" eb="407">
      <t>オサ</t>
    </rPh>
    <rPh sb="420" eb="421">
      <t>キュウ</t>
    </rPh>
    <rPh sb="421" eb="424">
      <t>ネアガリマチ</t>
    </rPh>
    <rPh sb="428" eb="430">
      <t>スイドウ</t>
    </rPh>
    <rPh sb="430" eb="432">
      <t>ジギョウ</t>
    </rPh>
    <rPh sb="432" eb="433">
      <t>オヨ</t>
    </rPh>
    <rPh sb="434" eb="436">
      <t>コウギョウ</t>
    </rPh>
    <rPh sb="436" eb="437">
      <t>ヨウ</t>
    </rPh>
    <rPh sb="437" eb="439">
      <t>スイドウ</t>
    </rPh>
    <rPh sb="439" eb="441">
      <t>ジギョウ</t>
    </rPh>
    <rPh sb="451" eb="452">
      <t>オコナ</t>
    </rPh>
    <rPh sb="456" eb="458">
      <t>ケイイ</t>
    </rPh>
    <rPh sb="462" eb="464">
      <t>ゲンザイ</t>
    </rPh>
    <rPh sb="465" eb="467">
      <t>ジギョウ</t>
    </rPh>
    <rPh sb="468" eb="470">
      <t>ブンカツ</t>
    </rPh>
    <rPh sb="472" eb="473">
      <t>オコナ</t>
    </rPh>
    <rPh sb="479" eb="481">
      <t>スイドウ</t>
    </rPh>
    <rPh sb="481" eb="483">
      <t>ジギョウ</t>
    </rPh>
    <rPh sb="484" eb="485">
      <t>カカ</t>
    </rPh>
    <rPh sb="486" eb="488">
      <t>シセツ</t>
    </rPh>
    <rPh sb="488" eb="490">
      <t>ノウリョク</t>
    </rPh>
    <rPh sb="491" eb="492">
      <t>リョウ</t>
    </rPh>
    <rPh sb="492" eb="494">
      <t>ジギョウ</t>
    </rPh>
    <rPh sb="495" eb="496">
      <t>オコナ</t>
    </rPh>
    <rPh sb="500" eb="502">
      <t>ノウリョク</t>
    </rPh>
    <rPh sb="503" eb="504">
      <t>ユウ</t>
    </rPh>
    <rPh sb="509" eb="510">
      <t>カンガ</t>
    </rPh>
    <rPh sb="515" eb="517">
      <t>コンゴ</t>
    </rPh>
    <rPh sb="518" eb="520">
      <t>シセツ</t>
    </rPh>
    <rPh sb="521" eb="523">
      <t>コウシン</t>
    </rPh>
    <rPh sb="525" eb="526">
      <t>サイ</t>
    </rPh>
    <rPh sb="535" eb="536">
      <t>トウ</t>
    </rPh>
    <rPh sb="537" eb="539">
      <t>ケントウ</t>
    </rPh>
    <rPh sb="540" eb="542">
      <t>ヒツヨウ</t>
    </rPh>
    <rPh sb="552" eb="553">
      <t>ルイ</t>
    </rPh>
    <rPh sb="553" eb="554">
      <t>ダン</t>
    </rPh>
    <rPh sb="554" eb="556">
      <t>ヘイキン</t>
    </rPh>
    <rPh sb="557" eb="558">
      <t>クラ</t>
    </rPh>
    <rPh sb="561" eb="562">
      <t>タカ</t>
    </rPh>
    <rPh sb="568" eb="569">
      <t>ヒ</t>
    </rPh>
    <rPh sb="570" eb="571">
      <t>ツヅ</t>
    </rPh>
    <rPh sb="573" eb="575">
      <t>ロウスイ</t>
    </rPh>
    <rPh sb="575" eb="577">
      <t>タイサク</t>
    </rPh>
    <rPh sb="578" eb="580">
      <t>ジッシ</t>
    </rPh>
    <rPh sb="582" eb="583">
      <t>サラ</t>
    </rPh>
    <rPh sb="585" eb="587">
      <t>コウジョウ</t>
    </rPh>
    <rPh sb="588" eb="58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</si>
</sst>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0.06</c:v>
                </c:pt>
                <c:pt idx="1">
                  <c:v>0.26</c:v>
                </c:pt>
                <c:pt idx="2">
                  <c:v>0.09</c:v>
                </c:pt>
                <c:pt idx="3">
                  <c:v>0.15</c:v>
                </c:pt>
                <c:pt idx="4">
                  <c:v>0.21</c:v>
                </c:pt>
              </c:numCache>
            </c:numRef>
          </c:val>
        </c:ser>
        <c:dLbls>
          <c:showLegendKey val="0"/>
          <c:showVal val="0"/>
          <c:showCatName val="0"/>
          <c:showSerName val="0"/>
          <c:showPercent val="0"/>
          <c:showBubbleSize val="0"/>
        </c:dLbls>
        <c:gapWidth val="150"/>
        <c:axId val="93873280"/>
        <c:axId val="938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93873280"/>
        <c:axId val="93875200"/>
      </c:lineChart>
      <c:dateAx>
        <c:axId val="93873280"/>
        <c:scaling>
          <c:orientation val="minMax"/>
        </c:scaling>
        <c:delete val="1"/>
        <c:axPos val="b"/>
        <c:numFmt formatCode="ge" sourceLinked="1"/>
        <c:majorTickMark val="none"/>
        <c:minorTickMark val="none"/>
        <c:tickLblPos val="none"/>
        <c:crossAx val="93875200"/>
        <c:crosses val="autoZero"/>
        <c:auto val="1"/>
        <c:lblOffset val="100"/>
        <c:baseTimeUnit val="years"/>
      </c:dateAx>
      <c:valAx>
        <c:axId val="93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51.14</c:v>
                </c:pt>
                <c:pt idx="1">
                  <c:v>50.17</c:v>
                </c:pt>
                <c:pt idx="2">
                  <c:v>49.73</c:v>
                </c:pt>
                <c:pt idx="3">
                  <c:v>49.72</c:v>
                </c:pt>
                <c:pt idx="4">
                  <c:v>50.09</c:v>
                </c:pt>
              </c:numCache>
            </c:numRef>
          </c:val>
        </c:ser>
        <c:dLbls>
          <c:showLegendKey val="0"/>
          <c:showVal val="0"/>
          <c:showCatName val="0"/>
          <c:showSerName val="0"/>
          <c:showPercent val="0"/>
          <c:showBubbleSize val="0"/>
        </c:dLbls>
        <c:gapWidth val="150"/>
        <c:axId val="129652224"/>
        <c:axId val="1296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29652224"/>
        <c:axId val="129654144"/>
      </c:lineChart>
      <c:dateAx>
        <c:axId val="129652224"/>
        <c:scaling>
          <c:orientation val="minMax"/>
        </c:scaling>
        <c:delete val="1"/>
        <c:axPos val="b"/>
        <c:numFmt formatCode="ge" sourceLinked="1"/>
        <c:majorTickMark val="none"/>
        <c:minorTickMark val="none"/>
        <c:tickLblPos val="none"/>
        <c:crossAx val="129654144"/>
        <c:crosses val="autoZero"/>
        <c:auto val="1"/>
        <c:lblOffset val="100"/>
        <c:baseTimeUnit val="years"/>
      </c:dateAx>
      <c:valAx>
        <c:axId val="1296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92.4</c:v>
                </c:pt>
                <c:pt idx="1">
                  <c:v>93.2</c:v>
                </c:pt>
                <c:pt idx="2">
                  <c:v>87.85</c:v>
                </c:pt>
                <c:pt idx="3">
                  <c:v>92.49</c:v>
                </c:pt>
                <c:pt idx="4">
                  <c:v>91.06</c:v>
                </c:pt>
              </c:numCache>
            </c:numRef>
          </c:val>
        </c:ser>
        <c:dLbls>
          <c:showLegendKey val="0"/>
          <c:showVal val="0"/>
          <c:showCatName val="0"/>
          <c:showSerName val="0"/>
          <c:showPercent val="0"/>
          <c:showBubbleSize val="0"/>
        </c:dLbls>
        <c:gapWidth val="150"/>
        <c:axId val="129684608"/>
        <c:axId val="129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29684608"/>
        <c:axId val="129686528"/>
      </c:lineChart>
      <c:dateAx>
        <c:axId val="129684608"/>
        <c:scaling>
          <c:orientation val="minMax"/>
        </c:scaling>
        <c:delete val="1"/>
        <c:axPos val="b"/>
        <c:numFmt formatCode="ge" sourceLinked="1"/>
        <c:majorTickMark val="none"/>
        <c:minorTickMark val="none"/>
        <c:tickLblPos val="none"/>
        <c:crossAx val="129686528"/>
        <c:crosses val="autoZero"/>
        <c:auto val="1"/>
        <c:lblOffset val="100"/>
        <c:baseTimeUnit val="years"/>
      </c:dateAx>
      <c:valAx>
        <c:axId val="129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107.66</c:v>
                </c:pt>
                <c:pt idx="1">
                  <c:v>110.06</c:v>
                </c:pt>
                <c:pt idx="2">
                  <c:v>103.27</c:v>
                </c:pt>
                <c:pt idx="3">
                  <c:v>106.88</c:v>
                </c:pt>
                <c:pt idx="4">
                  <c:v>117.12</c:v>
                </c:pt>
              </c:numCache>
            </c:numRef>
          </c:val>
        </c:ser>
        <c:dLbls>
          <c:showLegendKey val="0"/>
          <c:showVal val="0"/>
          <c:showCatName val="0"/>
          <c:showSerName val="0"/>
          <c:showPercent val="0"/>
          <c:showBubbleSize val="0"/>
        </c:dLbls>
        <c:gapWidth val="150"/>
        <c:axId val="73925376"/>
        <c:axId val="73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3925376"/>
        <c:axId val="73927296"/>
      </c:lineChart>
      <c:dateAx>
        <c:axId val="73925376"/>
        <c:scaling>
          <c:orientation val="minMax"/>
        </c:scaling>
        <c:delete val="1"/>
        <c:axPos val="b"/>
        <c:numFmt formatCode="ge" sourceLinked="1"/>
        <c:majorTickMark val="none"/>
        <c:minorTickMark val="none"/>
        <c:tickLblPos val="none"/>
        <c:crossAx val="73927296"/>
        <c:crosses val="autoZero"/>
        <c:auto val="1"/>
        <c:lblOffset val="100"/>
        <c:baseTimeUnit val="years"/>
      </c:dateAx>
      <c:valAx>
        <c:axId val="7392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38.72</c:v>
                </c:pt>
                <c:pt idx="1">
                  <c:v>40.97</c:v>
                </c:pt>
                <c:pt idx="2">
                  <c:v>42.79</c:v>
                </c:pt>
                <c:pt idx="3">
                  <c:v>44.79</c:v>
                </c:pt>
                <c:pt idx="4">
                  <c:v>47.27</c:v>
                </c:pt>
              </c:numCache>
            </c:numRef>
          </c:val>
        </c:ser>
        <c:dLbls>
          <c:showLegendKey val="0"/>
          <c:showVal val="0"/>
          <c:showCatName val="0"/>
          <c:showSerName val="0"/>
          <c:showPercent val="0"/>
          <c:showBubbleSize val="0"/>
        </c:dLbls>
        <c:gapWidth val="150"/>
        <c:axId val="63197568"/>
        <c:axId val="631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63197568"/>
        <c:axId val="63199488"/>
      </c:lineChart>
      <c:dateAx>
        <c:axId val="63197568"/>
        <c:scaling>
          <c:orientation val="minMax"/>
        </c:scaling>
        <c:delete val="1"/>
        <c:axPos val="b"/>
        <c:numFmt formatCode="ge" sourceLinked="1"/>
        <c:majorTickMark val="none"/>
        <c:minorTickMark val="none"/>
        <c:tickLblPos val="none"/>
        <c:crossAx val="63199488"/>
        <c:crosses val="autoZero"/>
        <c:auto val="1"/>
        <c:lblOffset val="100"/>
        <c:baseTimeUnit val="years"/>
      </c:dateAx>
      <c:valAx>
        <c:axId val="63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1.41</c:v>
                </c:pt>
                <c:pt idx="1">
                  <c:v>1.57</c:v>
                </c:pt>
                <c:pt idx="2">
                  <c:v>0.67</c:v>
                </c:pt>
                <c:pt idx="3">
                  <c:v>2.0099999999999998</c:v>
                </c:pt>
                <c:pt idx="4">
                  <c:v>2.0699999999999998</c:v>
                </c:pt>
              </c:numCache>
            </c:numRef>
          </c:val>
        </c:ser>
        <c:dLbls>
          <c:showLegendKey val="0"/>
          <c:showVal val="0"/>
          <c:showCatName val="0"/>
          <c:showSerName val="0"/>
          <c:showPercent val="0"/>
          <c:showBubbleSize val="0"/>
        </c:dLbls>
        <c:gapWidth val="150"/>
        <c:axId val="94248960"/>
        <c:axId val="942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94248960"/>
        <c:axId val="94250880"/>
      </c:lineChart>
      <c:dateAx>
        <c:axId val="94248960"/>
        <c:scaling>
          <c:orientation val="minMax"/>
        </c:scaling>
        <c:delete val="1"/>
        <c:axPos val="b"/>
        <c:numFmt formatCode="ge" sourceLinked="1"/>
        <c:majorTickMark val="none"/>
        <c:minorTickMark val="none"/>
        <c:tickLblPos val="none"/>
        <c:crossAx val="94250880"/>
        <c:crosses val="autoZero"/>
        <c:auto val="1"/>
        <c:lblOffset val="100"/>
        <c:baseTimeUnit val="years"/>
      </c:dateAx>
      <c:valAx>
        <c:axId val="94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121.76</c:v>
                </c:pt>
                <c:pt idx="1">
                  <c:v>113.41</c:v>
                </c:pt>
                <c:pt idx="2">
                  <c:v>119.2</c:v>
                </c:pt>
                <c:pt idx="3">
                  <c:v>106.12</c:v>
                </c:pt>
                <c:pt idx="4" formatCode="#,##0.00;&quot;△&quot;#,##0.00">
                  <c:v>0</c:v>
                </c:pt>
              </c:numCache>
            </c:numRef>
          </c:val>
        </c:ser>
        <c:dLbls>
          <c:showLegendKey val="0"/>
          <c:showVal val="0"/>
          <c:showCatName val="0"/>
          <c:showSerName val="0"/>
          <c:showPercent val="0"/>
          <c:showBubbleSize val="0"/>
        </c:dLbls>
        <c:gapWidth val="150"/>
        <c:axId val="94268800"/>
        <c:axId val="942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94268800"/>
        <c:axId val="94287360"/>
      </c:lineChart>
      <c:dateAx>
        <c:axId val="94268800"/>
        <c:scaling>
          <c:orientation val="minMax"/>
        </c:scaling>
        <c:delete val="1"/>
        <c:axPos val="b"/>
        <c:numFmt formatCode="ge" sourceLinked="1"/>
        <c:majorTickMark val="none"/>
        <c:minorTickMark val="none"/>
        <c:tickLblPos val="none"/>
        <c:crossAx val="94287360"/>
        <c:crosses val="autoZero"/>
        <c:auto val="1"/>
        <c:lblOffset val="100"/>
        <c:baseTimeUnit val="years"/>
      </c:dateAx>
      <c:valAx>
        <c:axId val="9428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1005.75</c:v>
                </c:pt>
                <c:pt idx="1">
                  <c:v>1348.36</c:v>
                </c:pt>
                <c:pt idx="2">
                  <c:v>891.4</c:v>
                </c:pt>
                <c:pt idx="3">
                  <c:v>904.45</c:v>
                </c:pt>
                <c:pt idx="4">
                  <c:v>243.17</c:v>
                </c:pt>
              </c:numCache>
            </c:numRef>
          </c:val>
        </c:ser>
        <c:dLbls>
          <c:showLegendKey val="0"/>
          <c:showVal val="0"/>
          <c:showCatName val="0"/>
          <c:showSerName val="0"/>
          <c:showPercent val="0"/>
          <c:showBubbleSize val="0"/>
        </c:dLbls>
        <c:gapWidth val="150"/>
        <c:axId val="94297088"/>
        <c:axId val="94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94297088"/>
        <c:axId val="94323840"/>
      </c:lineChart>
      <c:dateAx>
        <c:axId val="94297088"/>
        <c:scaling>
          <c:orientation val="minMax"/>
        </c:scaling>
        <c:delete val="1"/>
        <c:axPos val="b"/>
        <c:numFmt formatCode="ge" sourceLinked="1"/>
        <c:majorTickMark val="none"/>
        <c:minorTickMark val="none"/>
        <c:tickLblPos val="none"/>
        <c:crossAx val="94323840"/>
        <c:crosses val="autoZero"/>
        <c:auto val="1"/>
        <c:lblOffset val="100"/>
        <c:baseTimeUnit val="years"/>
      </c:dateAx>
      <c:valAx>
        <c:axId val="9432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841.42</c:v>
                </c:pt>
                <c:pt idx="1">
                  <c:v>827.97</c:v>
                </c:pt>
                <c:pt idx="2">
                  <c:v>853.72</c:v>
                </c:pt>
                <c:pt idx="3">
                  <c:v>768.8</c:v>
                </c:pt>
                <c:pt idx="4">
                  <c:v>730.85</c:v>
                </c:pt>
              </c:numCache>
            </c:numRef>
          </c:val>
        </c:ser>
        <c:dLbls>
          <c:showLegendKey val="0"/>
          <c:showVal val="0"/>
          <c:showCatName val="0"/>
          <c:showSerName val="0"/>
          <c:showPercent val="0"/>
          <c:showBubbleSize val="0"/>
        </c:dLbls>
        <c:gapWidth val="150"/>
        <c:axId val="94337664"/>
        <c:axId val="943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94337664"/>
        <c:axId val="94343936"/>
      </c:lineChart>
      <c:dateAx>
        <c:axId val="94337664"/>
        <c:scaling>
          <c:orientation val="minMax"/>
        </c:scaling>
        <c:delete val="1"/>
        <c:axPos val="b"/>
        <c:numFmt formatCode="ge" sourceLinked="1"/>
        <c:majorTickMark val="none"/>
        <c:minorTickMark val="none"/>
        <c:tickLblPos val="none"/>
        <c:crossAx val="94343936"/>
        <c:crosses val="autoZero"/>
        <c:auto val="1"/>
        <c:lblOffset val="100"/>
        <c:baseTimeUnit val="years"/>
      </c:dateAx>
      <c:valAx>
        <c:axId val="9434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104.12</c:v>
                </c:pt>
                <c:pt idx="1">
                  <c:v>106.4</c:v>
                </c:pt>
                <c:pt idx="2">
                  <c:v>99.89</c:v>
                </c:pt>
                <c:pt idx="3">
                  <c:v>103.8</c:v>
                </c:pt>
                <c:pt idx="4">
                  <c:v>116.52</c:v>
                </c:pt>
              </c:numCache>
            </c:numRef>
          </c:val>
        </c:ser>
        <c:dLbls>
          <c:showLegendKey val="0"/>
          <c:showVal val="0"/>
          <c:showCatName val="0"/>
          <c:showSerName val="0"/>
          <c:showPercent val="0"/>
          <c:showBubbleSize val="0"/>
        </c:dLbls>
        <c:gapWidth val="150"/>
        <c:axId val="94398720"/>
        <c:axId val="944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94398720"/>
        <c:axId val="94404992"/>
      </c:lineChart>
      <c:dateAx>
        <c:axId val="94398720"/>
        <c:scaling>
          <c:orientation val="minMax"/>
        </c:scaling>
        <c:delete val="1"/>
        <c:axPos val="b"/>
        <c:numFmt formatCode="ge" sourceLinked="1"/>
        <c:majorTickMark val="none"/>
        <c:minorTickMark val="none"/>
        <c:tickLblPos val="none"/>
        <c:crossAx val="94404992"/>
        <c:crosses val="autoZero"/>
        <c:auto val="1"/>
        <c:lblOffset val="100"/>
        <c:baseTimeUnit val="years"/>
      </c:dateAx>
      <c:valAx>
        <c:axId val="944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100.61</c:v>
                </c:pt>
                <c:pt idx="1">
                  <c:v>98.36</c:v>
                </c:pt>
                <c:pt idx="2">
                  <c:v>104.33</c:v>
                </c:pt>
                <c:pt idx="3">
                  <c:v>101.32</c:v>
                </c:pt>
                <c:pt idx="4">
                  <c:v>90.36</c:v>
                </c:pt>
              </c:numCache>
            </c:numRef>
          </c:val>
        </c:ser>
        <c:dLbls>
          <c:showLegendKey val="0"/>
          <c:showVal val="0"/>
          <c:showCatName val="0"/>
          <c:showSerName val="0"/>
          <c:showPercent val="0"/>
          <c:showBubbleSize val="0"/>
        </c:dLbls>
        <c:gapWidth val="150"/>
        <c:axId val="94431104"/>
        <c:axId val="1296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94431104"/>
        <c:axId val="129630208"/>
      </c:lineChart>
      <c:dateAx>
        <c:axId val="94431104"/>
        <c:scaling>
          <c:orientation val="minMax"/>
        </c:scaling>
        <c:delete val="1"/>
        <c:axPos val="b"/>
        <c:numFmt formatCode="ge" sourceLinked="1"/>
        <c:majorTickMark val="none"/>
        <c:minorTickMark val="none"/>
        <c:tickLblPos val="none"/>
        <c:crossAx val="129630208"/>
        <c:crosses val="autoZero"/>
        <c:auto val="1"/>
        <c:lblOffset val="100"/>
        <c:baseTimeUnit val="years"/>
      </c:dateAx>
      <c:valAx>
        <c:axId val="129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能美市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49818</v>
      </c>
      <c r="AJ8" s="56"/>
      <c r="AK8" s="56"/>
      <c r="AL8" s="56"/>
      <c r="AM8" s="56"/>
      <c r="AN8" s="56"/>
      <c r="AO8" s="56"/>
      <c r="AP8" s="57"/>
      <c r="AQ8" s="47">
        <f>データ!R6</f>
        <v>84.14</v>
      </c>
      <c r="AR8" s="47"/>
      <c r="AS8" s="47"/>
      <c r="AT8" s="47"/>
      <c r="AU8" s="47"/>
      <c r="AV8" s="47"/>
      <c r="AW8" s="47"/>
      <c r="AX8" s="47"/>
      <c r="AY8" s="47">
        <f>データ!S6</f>
        <v>592.08000000000004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47.12</v>
      </c>
      <c r="K10" s="47"/>
      <c r="L10" s="47"/>
      <c r="M10" s="47"/>
      <c r="N10" s="47"/>
      <c r="O10" s="47"/>
      <c r="P10" s="47"/>
      <c r="Q10" s="47"/>
      <c r="R10" s="47">
        <f>データ!O6</f>
        <v>99.92</v>
      </c>
      <c r="S10" s="47"/>
      <c r="T10" s="47"/>
      <c r="U10" s="47"/>
      <c r="V10" s="47"/>
      <c r="W10" s="47"/>
      <c r="X10" s="47"/>
      <c r="Y10" s="47"/>
      <c r="Z10" s="78">
        <f>データ!P6</f>
        <v>2376</v>
      </c>
      <c r="AA10" s="78"/>
      <c r="AB10" s="78"/>
      <c r="AC10" s="78"/>
      <c r="AD10" s="78"/>
      <c r="AE10" s="78"/>
      <c r="AF10" s="78"/>
      <c r="AG10" s="78"/>
      <c r="AH10" s="2"/>
      <c r="AI10" s="78">
        <f>データ!T6</f>
        <v>49612</v>
      </c>
      <c r="AJ10" s="78"/>
      <c r="AK10" s="78"/>
      <c r="AL10" s="78"/>
      <c r="AM10" s="78"/>
      <c r="AN10" s="78"/>
      <c r="AO10" s="78"/>
      <c r="AP10" s="78"/>
      <c r="AQ10" s="47">
        <f>データ!U6</f>
        <v>51.55</v>
      </c>
      <c r="AR10" s="47"/>
      <c r="AS10" s="47"/>
      <c r="AT10" s="47"/>
      <c r="AU10" s="47"/>
      <c r="AV10" s="47"/>
      <c r="AW10" s="47"/>
      <c r="AX10" s="47"/>
      <c r="AY10" s="47">
        <f>データ!V6</f>
        <v>962.41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172111</v>
      </c>
      <c r="D6" s="31">
        <f t="shared" si="3"/>
        <v>46</v>
      </c>
      <c r="E6" s="31">
        <f t="shared" si="3"/>
        <v>1</v>
      </c>
      <c r="F6" s="31">
        <f t="shared" si="3"/>
        <v>0</v>
      </c>
      <c r="G6" s="31">
        <f t="shared" si="3"/>
        <v>1</v>
      </c>
      <c r="H6" s="31" t="str">
        <f t="shared" si="3"/>
        <v>石川県　能美市</v>
      </c>
      <c r="I6" s="31" t="str">
        <f t="shared" si="3"/>
        <v>法適用</v>
      </c>
      <c r="J6" s="31" t="str">
        <f t="shared" si="3"/>
        <v>水道事業</v>
      </c>
      <c r="K6" s="31" t="str">
        <f t="shared" si="3"/>
        <v>末端給水事業</v>
      </c>
      <c r="L6" s="31" t="str">
        <f t="shared" si="3"/>
        <v>A5</v>
      </c>
      <c r="M6" s="32" t="str">
        <f t="shared" si="3"/>
        <v>-</v>
      </c>
      <c r="N6" s="32">
        <f t="shared" si="3"/>
        <v>47.12</v>
      </c>
      <c r="O6" s="32">
        <f t="shared" si="3"/>
        <v>99.92</v>
      </c>
      <c r="P6" s="32">
        <f t="shared" si="3"/>
        <v>2376</v>
      </c>
      <c r="Q6" s="32">
        <f t="shared" si="3"/>
        <v>49818</v>
      </c>
      <c r="R6" s="32">
        <f t="shared" si="3"/>
        <v>84.14</v>
      </c>
      <c r="S6" s="32">
        <f t="shared" si="3"/>
        <v>592.08000000000004</v>
      </c>
      <c r="T6" s="32">
        <f t="shared" si="3"/>
        <v>49612</v>
      </c>
      <c r="U6" s="32">
        <f t="shared" si="3"/>
        <v>51.55</v>
      </c>
      <c r="V6" s="32">
        <f t="shared" si="3"/>
        <v>962.41</v>
      </c>
      <c r="W6" s="33">
        <f>IF(W7="",NA(),W7)</f>
        <v>107.66</v>
      </c>
      <c r="X6" s="33">
        <f t="shared" ref="X6:AF6" si="4">IF(X7="",NA(),X7)</f>
        <v>110.06</v>
      </c>
      <c r="Y6" s="33">
        <f t="shared" si="4"/>
        <v>103.27</v>
      </c>
      <c r="Z6" s="33">
        <f t="shared" si="4"/>
        <v>106.88</v>
      </c>
      <c r="AA6" s="33">
        <f t="shared" si="4"/>
        <v>117.12</v>
      </c>
      <c r="AB6" s="33">
        <f t="shared" si="4"/>
        <v>108.43</v>
      </c>
      <c r="AC6" s="33">
        <f t="shared" si="4"/>
        <v>105.61</v>
      </c>
      <c r="AD6" s="33">
        <f t="shared" si="4"/>
        <v>106.41</v>
      </c>
      <c r="AE6" s="33">
        <f t="shared" si="4"/>
        <v>106.89</v>
      </c>
      <c r="AF6" s="33">
        <f t="shared" si="4"/>
        <v>109.04</v>
      </c>
      <c r="AG6" s="32" t="str">
        <f>IF(AG7="","",IF(AG7="-","【-】","【"&amp;SUBSTITUTE(TEXT(AG7,"#,##0.00"),"-","△")&amp;"】"))</f>
        <v>【113.03】</v>
      </c>
      <c r="AH6" s="33">
        <f>IF(AH7="",NA(),AH7)</f>
        <v>121.76</v>
      </c>
      <c r="AI6" s="33">
        <f t="shared" ref="AI6:AQ6" si="5">IF(AI7="",NA(),AI7)</f>
        <v>113.41</v>
      </c>
      <c r="AJ6" s="33">
        <f t="shared" si="5"/>
        <v>119.2</v>
      </c>
      <c r="AK6" s="33">
        <f t="shared" si="5"/>
        <v>106.12</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1005.75</v>
      </c>
      <c r="AT6" s="33">
        <f t="shared" ref="AT6:BB6" si="6">IF(AT7="",NA(),AT7)</f>
        <v>1348.36</v>
      </c>
      <c r="AU6" s="33">
        <f t="shared" si="6"/>
        <v>891.4</v>
      </c>
      <c r="AV6" s="33">
        <f t="shared" si="6"/>
        <v>904.45</v>
      </c>
      <c r="AW6" s="33">
        <f t="shared" si="6"/>
        <v>243.17</v>
      </c>
      <c r="AX6" s="33">
        <f t="shared" si="6"/>
        <v>792.56</v>
      </c>
      <c r="AY6" s="33">
        <f t="shared" si="6"/>
        <v>832.37</v>
      </c>
      <c r="AZ6" s="33">
        <f t="shared" si="6"/>
        <v>852.01</v>
      </c>
      <c r="BA6" s="33">
        <f t="shared" si="6"/>
        <v>909.68</v>
      </c>
      <c r="BB6" s="33">
        <f t="shared" si="6"/>
        <v>382.09</v>
      </c>
      <c r="BC6" s="32" t="str">
        <f>IF(BC7="","",IF(BC7="-","【-】","【"&amp;SUBSTITUTE(TEXT(BC7,"#,##0.00"),"-","△")&amp;"】"))</f>
        <v>【264.16】</v>
      </c>
      <c r="BD6" s="33">
        <f>IF(BD7="",NA(),BD7)</f>
        <v>841.42</v>
      </c>
      <c r="BE6" s="33">
        <f t="shared" ref="BE6:BM6" si="7">IF(BE7="",NA(),BE7)</f>
        <v>827.97</v>
      </c>
      <c r="BF6" s="33">
        <f t="shared" si="7"/>
        <v>853.72</v>
      </c>
      <c r="BG6" s="33">
        <f t="shared" si="7"/>
        <v>768.8</v>
      </c>
      <c r="BH6" s="33">
        <f t="shared" si="7"/>
        <v>730.85</v>
      </c>
      <c r="BI6" s="33">
        <f t="shared" si="7"/>
        <v>403.05</v>
      </c>
      <c r="BJ6" s="33">
        <f t="shared" si="7"/>
        <v>403.15</v>
      </c>
      <c r="BK6" s="33">
        <f t="shared" si="7"/>
        <v>391.4</v>
      </c>
      <c r="BL6" s="33">
        <f t="shared" si="7"/>
        <v>382.65</v>
      </c>
      <c r="BM6" s="33">
        <f t="shared" si="7"/>
        <v>385.06</v>
      </c>
      <c r="BN6" s="32" t="str">
        <f>IF(BN7="","",IF(BN7="-","【-】","【"&amp;SUBSTITUTE(TEXT(BN7,"#,##0.00"),"-","△")&amp;"】"))</f>
        <v>【283.72】</v>
      </c>
      <c r="BO6" s="33">
        <f>IF(BO7="",NA(),BO7)</f>
        <v>104.12</v>
      </c>
      <c r="BP6" s="33">
        <f t="shared" ref="BP6:BX6" si="8">IF(BP7="",NA(),BP7)</f>
        <v>106.4</v>
      </c>
      <c r="BQ6" s="33">
        <f t="shared" si="8"/>
        <v>99.89</v>
      </c>
      <c r="BR6" s="33">
        <f t="shared" si="8"/>
        <v>103.8</v>
      </c>
      <c r="BS6" s="33">
        <f t="shared" si="8"/>
        <v>116.52</v>
      </c>
      <c r="BT6" s="33">
        <f t="shared" si="8"/>
        <v>97.63</v>
      </c>
      <c r="BU6" s="33">
        <f t="shared" si="8"/>
        <v>94.86</v>
      </c>
      <c r="BV6" s="33">
        <f t="shared" si="8"/>
        <v>95.91</v>
      </c>
      <c r="BW6" s="33">
        <f t="shared" si="8"/>
        <v>96.1</v>
      </c>
      <c r="BX6" s="33">
        <f t="shared" si="8"/>
        <v>99.07</v>
      </c>
      <c r="BY6" s="32" t="str">
        <f>IF(BY7="","",IF(BY7="-","【-】","【"&amp;SUBSTITUTE(TEXT(BY7,"#,##0.00"),"-","△")&amp;"】"))</f>
        <v>【104.60】</v>
      </c>
      <c r="BZ6" s="33">
        <f>IF(BZ7="",NA(),BZ7)</f>
        <v>100.61</v>
      </c>
      <c r="CA6" s="33">
        <f t="shared" ref="CA6:CI6" si="9">IF(CA7="",NA(),CA7)</f>
        <v>98.36</v>
      </c>
      <c r="CB6" s="33">
        <f t="shared" si="9"/>
        <v>104.33</v>
      </c>
      <c r="CC6" s="33">
        <f t="shared" si="9"/>
        <v>101.32</v>
      </c>
      <c r="CD6" s="33">
        <f t="shared" si="9"/>
        <v>90.36</v>
      </c>
      <c r="CE6" s="33">
        <f t="shared" si="9"/>
        <v>172.59</v>
      </c>
      <c r="CF6" s="33">
        <f t="shared" si="9"/>
        <v>179.14</v>
      </c>
      <c r="CG6" s="33">
        <f t="shared" si="9"/>
        <v>179.29</v>
      </c>
      <c r="CH6" s="33">
        <f t="shared" si="9"/>
        <v>178.39</v>
      </c>
      <c r="CI6" s="33">
        <f t="shared" si="9"/>
        <v>173.03</v>
      </c>
      <c r="CJ6" s="32" t="str">
        <f>IF(CJ7="","",IF(CJ7="-","【-】","【"&amp;SUBSTITUTE(TEXT(CJ7,"#,##0.00"),"-","△")&amp;"】"))</f>
        <v>【164.21】</v>
      </c>
      <c r="CK6" s="33">
        <f>IF(CK7="",NA(),CK7)</f>
        <v>51.14</v>
      </c>
      <c r="CL6" s="33">
        <f t="shared" ref="CL6:CT6" si="10">IF(CL7="",NA(),CL7)</f>
        <v>50.17</v>
      </c>
      <c r="CM6" s="33">
        <f t="shared" si="10"/>
        <v>49.73</v>
      </c>
      <c r="CN6" s="33">
        <f t="shared" si="10"/>
        <v>49.72</v>
      </c>
      <c r="CO6" s="33">
        <f t="shared" si="10"/>
        <v>50.09</v>
      </c>
      <c r="CP6" s="33">
        <f t="shared" si="10"/>
        <v>60.17</v>
      </c>
      <c r="CQ6" s="33">
        <f t="shared" si="10"/>
        <v>58.76</v>
      </c>
      <c r="CR6" s="33">
        <f t="shared" si="10"/>
        <v>59.09</v>
      </c>
      <c r="CS6" s="33">
        <f t="shared" si="10"/>
        <v>59.23</v>
      </c>
      <c r="CT6" s="33">
        <f t="shared" si="10"/>
        <v>58.58</v>
      </c>
      <c r="CU6" s="32" t="str">
        <f>IF(CU7="","",IF(CU7="-","【-】","【"&amp;SUBSTITUTE(TEXT(CU7,"#,##0.00"),"-","△")&amp;"】"))</f>
        <v>【59.80】</v>
      </c>
      <c r="CV6" s="33">
        <f>IF(CV7="",NA(),CV7)</f>
        <v>92.4</v>
      </c>
      <c r="CW6" s="33">
        <f t="shared" ref="CW6:DE6" si="11">IF(CW7="",NA(),CW7)</f>
        <v>93.2</v>
      </c>
      <c r="CX6" s="33">
        <f t="shared" si="11"/>
        <v>87.85</v>
      </c>
      <c r="CY6" s="33">
        <f t="shared" si="11"/>
        <v>92.49</v>
      </c>
      <c r="CZ6" s="33">
        <f t="shared" si="11"/>
        <v>91.06</v>
      </c>
      <c r="DA6" s="33">
        <f t="shared" si="11"/>
        <v>85.47</v>
      </c>
      <c r="DB6" s="33">
        <f t="shared" si="11"/>
        <v>84.87</v>
      </c>
      <c r="DC6" s="33">
        <f t="shared" si="11"/>
        <v>85.4</v>
      </c>
      <c r="DD6" s="33">
        <f t="shared" si="11"/>
        <v>85.53</v>
      </c>
      <c r="DE6" s="33">
        <f t="shared" si="11"/>
        <v>85.23</v>
      </c>
      <c r="DF6" s="32" t="str">
        <f>IF(DF7="","",IF(DF7="-","【-】","【"&amp;SUBSTITUTE(TEXT(DF7,"#,##0.00"),"-","△")&amp;"】"))</f>
        <v>【89.78】</v>
      </c>
      <c r="DG6" s="33">
        <f>IF(DG7="",NA(),DG7)</f>
        <v>38.72</v>
      </c>
      <c r="DH6" s="33">
        <f t="shared" ref="DH6:DP6" si="12">IF(DH7="",NA(),DH7)</f>
        <v>40.97</v>
      </c>
      <c r="DI6" s="33">
        <f t="shared" si="12"/>
        <v>42.79</v>
      </c>
      <c r="DJ6" s="33">
        <f t="shared" si="12"/>
        <v>44.79</v>
      </c>
      <c r="DK6" s="33">
        <f t="shared" si="12"/>
        <v>47.27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1.41</v>
      </c>
      <c r="DS6" s="33">
        <f t="shared" ref="DS6:EA6" si="13">IF(DS7="",NA(),DS7)</f>
        <v>1.57</v>
      </c>
      <c r="DT6" s="33">
        <f t="shared" si="13"/>
        <v>0.67</v>
      </c>
      <c r="DU6" s="33">
        <f t="shared" si="13"/>
        <v>2.0099999999999998</v>
      </c>
      <c r="DV6" s="33">
        <f t="shared" si="13"/>
        <v>2.0699999999999998</v>
      </c>
      <c r="DW6" s="33">
        <f t="shared" si="13"/>
        <v>6.06</v>
      </c>
      <c r="DX6" s="33">
        <f t="shared" si="13"/>
        <v>6.47</v>
      </c>
      <c r="DY6" s="33">
        <f t="shared" si="13"/>
        <v>7.8</v>
      </c>
      <c r="DZ6" s="33">
        <f t="shared" si="13"/>
        <v>8.39</v>
      </c>
      <c r="EA6" s="33">
        <f t="shared" si="13"/>
        <v>10.09</v>
      </c>
      <c r="EB6" s="32" t="str">
        <f>IF(EB7="","",IF(EB7="-","【-】","【"&amp;SUBSTITUTE(TEXT(EB7,"#,##0.00"),"-","△")&amp;"】"))</f>
        <v>【12.42】</v>
      </c>
      <c r="EC6" s="33">
        <f>IF(EC7="",NA(),EC7)</f>
        <v>0.06</v>
      </c>
      <c r="ED6" s="33">
        <f t="shared" ref="ED6:EL6" si="14">IF(ED7="",NA(),ED7)</f>
        <v>0.26</v>
      </c>
      <c r="EE6" s="33">
        <f t="shared" si="14"/>
        <v>0.09</v>
      </c>
      <c r="EF6" s="33">
        <f t="shared" si="14"/>
        <v>0.15</v>
      </c>
      <c r="EG6" s="33">
        <f t="shared" si="14"/>
        <v>0.21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172111</v>
      </c>
      <c r="D7" s="35">
        <v>46</v>
      </c>
      <c r="E7" s="35">
        <v>1</v>
      </c>
      <c r="F7" s="35">
        <v>0</v>
      </c>
      <c r="G7" s="35">
        <v>1</v>
      </c>
      <c r="H7" s="35" t="s">
        <v>93</v>
      </c>
      <c r="I7" s="35" t="s">
        <v>94</v>
      </c>
      <c r="J7" s="35" t="s">
        <v>95</v>
      </c>
      <c r="K7" s="35" t="s">
        <v>96</v>
      </c>
      <c r="L7" s="35" t="s">
        <v>97</v>
      </c>
      <c r="M7" s="36" t="s">
        <v>98</v>
      </c>
      <c r="N7" s="36">
        <v>47.12</v>
      </c>
      <c r="O7" s="36">
        <v>99.92</v>
      </c>
      <c r="P7" s="36">
        <v>2376</v>
      </c>
      <c r="Q7" s="36">
        <v>49818</v>
      </c>
      <c r="R7" s="36">
        <v>84.14</v>
      </c>
      <c r="S7" s="36">
        <v>592.08000000000004</v>
      </c>
      <c r="T7" s="36">
        <v>49612</v>
      </c>
      <c r="U7" s="36">
        <v>51.55</v>
      </c>
      <c r="V7" s="36">
        <v>962.41</v>
      </c>
      <c r="W7" s="36">
        <v>107.66</v>
      </c>
      <c r="X7" s="36">
        <v>110.06</v>
      </c>
      <c r="Y7" s="36">
        <v>103.27</v>
      </c>
      <c r="Z7" s="36">
        <v>106.88</v>
      </c>
      <c r="AA7" s="36">
        <v>117.12</v>
      </c>
      <c r="AB7" s="36">
        <v>108.43</v>
      </c>
      <c r="AC7" s="36">
        <v>105.61</v>
      </c>
      <c r="AD7" s="36">
        <v>106.41</v>
      </c>
      <c r="AE7" s="36">
        <v>106.89</v>
      </c>
      <c r="AF7" s="36">
        <v>109.04</v>
      </c>
      <c r="AG7" s="36">
        <v>113.03</v>
      </c>
      <c r="AH7" s="36">
        <v>121.76</v>
      </c>
      <c r="AI7" s="36">
        <v>113.41</v>
      </c>
      <c r="AJ7" s="36">
        <v>119.2</v>
      </c>
      <c r="AK7" s="36">
        <v>106.12</v>
      </c>
      <c r="AL7" s="36">
        <v>0</v>
      </c>
      <c r="AM7" s="36">
        <v>5.37</v>
      </c>
      <c r="AN7" s="36">
        <v>6.79</v>
      </c>
      <c r="AO7" s="36">
        <v>6.33</v>
      </c>
      <c r="AP7" s="36">
        <v>7.76</v>
      </c>
      <c r="AQ7" s="36">
        <v>3.77</v>
      </c>
      <c r="AR7" s="36">
        <v>0.81</v>
      </c>
      <c r="AS7" s="36">
        <v>1005.75</v>
      </c>
      <c r="AT7" s="36">
        <v>1348.36</v>
      </c>
      <c r="AU7" s="36">
        <v>891.4</v>
      </c>
      <c r="AV7" s="36">
        <v>904.45</v>
      </c>
      <c r="AW7" s="36">
        <v>243.17</v>
      </c>
      <c r="AX7" s="36">
        <v>792.56</v>
      </c>
      <c r="AY7" s="36">
        <v>832.37</v>
      </c>
      <c r="AZ7" s="36">
        <v>852.01</v>
      </c>
      <c r="BA7" s="36">
        <v>909.68</v>
      </c>
      <c r="BB7" s="36">
        <v>382.09</v>
      </c>
      <c r="BC7" s="36">
        <v>264.16000000000003</v>
      </c>
      <c r="BD7" s="36">
        <v>841.42</v>
      </c>
      <c r="BE7" s="36">
        <v>827.97</v>
      </c>
      <c r="BF7" s="36">
        <v>853.72</v>
      </c>
      <c r="BG7" s="36">
        <v>768.8</v>
      </c>
      <c r="BH7" s="36">
        <v>730.85</v>
      </c>
      <c r="BI7" s="36">
        <v>403.05</v>
      </c>
      <c r="BJ7" s="36">
        <v>403.15</v>
      </c>
      <c r="BK7" s="36">
        <v>391.4</v>
      </c>
      <c r="BL7" s="36">
        <v>382.65</v>
      </c>
      <c r="BM7" s="36">
        <v>385.06</v>
      </c>
      <c r="BN7" s="36">
        <v>283.72000000000003</v>
      </c>
      <c r="BO7" s="36">
        <v>104.12</v>
      </c>
      <c r="BP7" s="36">
        <v>106.4</v>
      </c>
      <c r="BQ7" s="36">
        <v>99.89</v>
      </c>
      <c r="BR7" s="36">
        <v>103.8</v>
      </c>
      <c r="BS7" s="36">
        <v>116.52</v>
      </c>
      <c r="BT7" s="36">
        <v>97.63</v>
      </c>
      <c r="BU7" s="36">
        <v>94.86</v>
      </c>
      <c r="BV7" s="36">
        <v>95.91</v>
      </c>
      <c r="BW7" s="36">
        <v>96.1</v>
      </c>
      <c r="BX7" s="36">
        <v>99.07</v>
      </c>
      <c r="BY7" s="36">
        <v>104.6</v>
      </c>
      <c r="BZ7" s="36">
        <v>100.61</v>
      </c>
      <c r="CA7" s="36">
        <v>98.36</v>
      </c>
      <c r="CB7" s="36">
        <v>104.33</v>
      </c>
      <c r="CC7" s="36">
        <v>101.32</v>
      </c>
      <c r="CD7" s="36">
        <v>90.36</v>
      </c>
      <c r="CE7" s="36">
        <v>172.59</v>
      </c>
      <c r="CF7" s="36">
        <v>179.14</v>
      </c>
      <c r="CG7" s="36">
        <v>179.29</v>
      </c>
      <c r="CH7" s="36">
        <v>178.39</v>
      </c>
      <c r="CI7" s="36">
        <v>173.03</v>
      </c>
      <c r="CJ7" s="36">
        <v>164.21</v>
      </c>
      <c r="CK7" s="36">
        <v>51.14</v>
      </c>
      <c r="CL7" s="36">
        <v>50.17</v>
      </c>
      <c r="CM7" s="36">
        <v>49.73</v>
      </c>
      <c r="CN7" s="36">
        <v>49.72</v>
      </c>
      <c r="CO7" s="36">
        <v>50.09</v>
      </c>
      <c r="CP7" s="36">
        <v>60.17</v>
      </c>
      <c r="CQ7" s="36">
        <v>58.76</v>
      </c>
      <c r="CR7" s="36">
        <v>59.09</v>
      </c>
      <c r="CS7" s="36">
        <v>59.23</v>
      </c>
      <c r="CT7" s="36">
        <v>58.58</v>
      </c>
      <c r="CU7" s="36">
        <v>59.8</v>
      </c>
      <c r="CV7" s="36">
        <v>92.4</v>
      </c>
      <c r="CW7" s="36">
        <v>93.2</v>
      </c>
      <c r="CX7" s="36">
        <v>87.85</v>
      </c>
      <c r="CY7" s="36">
        <v>92.49</v>
      </c>
      <c r="CZ7" s="36">
        <v>91.06</v>
      </c>
      <c r="DA7" s="36">
        <v>85.47</v>
      </c>
      <c r="DB7" s="36">
        <v>84.87</v>
      </c>
      <c r="DC7" s="36">
        <v>85.4</v>
      </c>
      <c r="DD7" s="36">
        <v>85.53</v>
      </c>
      <c r="DE7" s="36">
        <v>85.23</v>
      </c>
      <c r="DF7" s="36">
        <v>89.78</v>
      </c>
      <c r="DG7" s="36">
        <v>38.72</v>
      </c>
      <c r="DH7" s="36">
        <v>40.97</v>
      </c>
      <c r="DI7" s="36">
        <v>42.79</v>
      </c>
      <c r="DJ7" s="36">
        <v>44.79</v>
      </c>
      <c r="DK7" s="36">
        <v>47.27</v>
      </c>
      <c r="DL7" s="36">
        <v>34.47</v>
      </c>
      <c r="DM7" s="36">
        <v>35.53</v>
      </c>
      <c r="DN7" s="36">
        <v>36.36</v>
      </c>
      <c r="DO7" s="36">
        <v>37.340000000000003</v>
      </c>
      <c r="DP7" s="36">
        <v>44.31</v>
      </c>
      <c r="DQ7" s="36">
        <v>46.31</v>
      </c>
      <c r="DR7" s="36">
        <v>1.41</v>
      </c>
      <c r="DS7" s="36">
        <v>1.57</v>
      </c>
      <c r="DT7" s="36">
        <v>0.67</v>
      </c>
      <c r="DU7" s="36">
        <v>2.0099999999999998</v>
      </c>
      <c r="DV7" s="36">
        <v>2.0699999999999998</v>
      </c>
      <c r="DW7" s="36">
        <v>6.06</v>
      </c>
      <c r="DX7" s="36">
        <v>6.47</v>
      </c>
      <c r="DY7" s="36">
        <v>7.8</v>
      </c>
      <c r="DZ7" s="36">
        <v>8.39</v>
      </c>
      <c r="EA7" s="36">
        <v>10.09</v>
      </c>
      <c r="EB7" s="36">
        <v>12.42</v>
      </c>
      <c r="EC7" s="36">
        <v>0.06</v>
      </c>
      <c r="ED7" s="36">
        <v>0.26</v>
      </c>
      <c r="EE7" s="36">
        <v>0.09</v>
      </c>
      <c r="EF7" s="36">
        <v>0.15</v>
      </c>
      <c r="EG7" s="36">
        <v>0.21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2016-02-24T03:04:59Z</cp:lastPrinted>
  <dcterms:created xsi:type="dcterms:W3CDTF">2016-02-03T07:19:42Z</dcterms:created>
  <dcterms:modified xsi:type="dcterms:W3CDTF">2016-02-24T03:23:51Z</dcterms:modified>
  <cp:category/>
</cp:coreProperties>
</file>