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<sst xmlns="http://schemas.openxmlformats.org/spreadsheetml/2006/main" count="242" uniqueCount="110">
  <si>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</si>
  <si>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</si>
  <si>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</si>
  <si>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</si>
  <si>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</si>
  <si>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</si>
  <si>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</si>
  <si>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</si>
  <si>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</si>
  <si>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</si>
  <si>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</si>
  <si>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</si>
  <si>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</si>
  <si>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</si>
  <si>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</si>
  <si>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</si>
  <si>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</si>
  <si>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</si>
  <si>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</si>
  <si>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</si>
  <si>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</si>
  <si>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</si>
  <si>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</si>
  <si>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</si>
  <si>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</si>
  <si>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</si>
  <si>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</si>
  <si>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</si>
  <si>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</si>
  <si>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</si>
  <si>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</si>
  <si>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</si>
  <si>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</si>
  <si>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</si>
  <si>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</si>
  <si>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</si>
  <si>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</si>
  <si>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</si>
  <si>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</si>
  <si>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</si>
  <si>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</si>
  <si>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</si>
  <si>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</si>
  <si>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</si>
  <si>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</si>
  <si>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</si>
  <si>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</si>
  <si>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</si>
  <si>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</si>
  <si>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</si>
  <si>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</si>
  <si>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</si>
  <si>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</si>
  <si>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</si>
  <si>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</si>
  <si>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</si>
  <si>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</si>
  <si>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</si>
  <si>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</si>
  <si>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</si>
  <si>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</si>
  <si>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</si>
  <si>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</si>
  <si>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</si>
  <si>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</si>
  <si>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</si>
  <si>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</si>
  <si>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</si>
  <si>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</si>
  <si>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</si>
  <si>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</si>
  <si>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</si>
  <si>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</si>
  <si>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</si>
  <si>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</si>
  <si>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</si>
  <si>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</si>
  <si>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</si>
  <si>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</si>
  <si>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</si>
  <si>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</si>
  <si>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</si>
  <si>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</si>
  <si>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</si>
  <si>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</si>
  <si>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</si>
  <si>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</si>
  <si>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</si>
  <si>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</si>
  <si>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</si>
  <si>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</si>
  <si>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</si>
  <si>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</si>
  <si>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</si>
  <si>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</si>
  <si>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</si>
  <si>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</si>
  <si>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</si>
  <si>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</si>
  <si>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</si>
  <si>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</si>
  <si>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</si>
  <si>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</si>
  <si>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</si>
  <si>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</si>
  <si>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</si>
  <si>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</si>
  <si>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資本投資を行ってきた結果、高い面整備を確保した一方で、④事業規模に対する企業債残高が多額となっている。このため、⑤汚水処理費（維持管理費、減価償却費及び企業債利息）を使用料だけでは回収することができず、一般会計からの補助金等を繰り入れることで①経営が成り立っている。
・⑤汚水処理費の不足分を補うため、料金単価の見直しを考えるが、平成34年度以降、経費回収率が100％を超える見込みであり、慎重に対応していく必要がある。
・平成45年度以降の投資・改築（更新・長寿命化）に向け、経費削減といった不断の経営努力を行い、財源確保に努める必要がある。</t>
    <rPh sb="1" eb="3">
      <t>シホン</t>
    </rPh>
    <rPh sb="3" eb="5">
      <t>トウシ</t>
    </rPh>
    <rPh sb="6" eb="7">
      <t>オコナ</t>
    </rPh>
    <rPh sb="11" eb="13">
      <t>ケッカ</t>
    </rPh>
    <rPh sb="14" eb="15">
      <t>タカ</t>
    </rPh>
    <rPh sb="16" eb="17">
      <t>メン</t>
    </rPh>
    <rPh sb="17" eb="19">
      <t>セイビ</t>
    </rPh>
    <rPh sb="20" eb="22">
      <t>カクホ</t>
    </rPh>
    <rPh sb="24" eb="26">
      <t>イッポウ</t>
    </rPh>
    <rPh sb="29" eb="31">
      <t>ジギョウ</t>
    </rPh>
    <rPh sb="31" eb="33">
      <t>キボ</t>
    </rPh>
    <rPh sb="34" eb="35">
      <t>タイ</t>
    </rPh>
    <rPh sb="37" eb="39">
      <t>キギョウ</t>
    </rPh>
    <rPh sb="39" eb="40">
      <t>サイ</t>
    </rPh>
    <rPh sb="40" eb="42">
      <t>ザンダカ</t>
    </rPh>
    <rPh sb="43" eb="45">
      <t>タガク</t>
    </rPh>
    <rPh sb="58" eb="60">
      <t>オスイ</t>
    </rPh>
    <rPh sb="60" eb="62">
      <t>ショリ</t>
    </rPh>
    <rPh sb="62" eb="63">
      <t>ヒ</t>
    </rPh>
    <rPh sb="64" eb="66">
      <t>イジ</t>
    </rPh>
    <rPh sb="66" eb="68">
      <t>カンリ</t>
    </rPh>
    <rPh sb="68" eb="69">
      <t>ヒ</t>
    </rPh>
    <rPh sb="70" eb="72">
      <t>ゲンカ</t>
    </rPh>
    <rPh sb="72" eb="74">
      <t>ショウキャク</t>
    </rPh>
    <rPh sb="74" eb="75">
      <t>ヒ</t>
    </rPh>
    <rPh sb="75" eb="76">
      <t>オヨ</t>
    </rPh>
    <rPh sb="77" eb="79">
      <t>キギョウ</t>
    </rPh>
    <rPh sb="79" eb="80">
      <t>サイ</t>
    </rPh>
    <rPh sb="80" eb="82">
      <t>リソク</t>
    </rPh>
    <rPh sb="84" eb="87">
      <t>シヨウリョウ</t>
    </rPh>
    <rPh sb="91" eb="93">
      <t>カイシュウ</t>
    </rPh>
    <rPh sb="102" eb="104">
      <t>イッパン</t>
    </rPh>
    <rPh sb="104" eb="106">
      <t>カイケイ</t>
    </rPh>
    <rPh sb="109" eb="112">
      <t>ホジョキン</t>
    </rPh>
    <rPh sb="112" eb="113">
      <t>トウ</t>
    </rPh>
    <rPh sb="114" eb="115">
      <t>ク</t>
    </rPh>
    <rPh sb="116" eb="117">
      <t>イ</t>
    </rPh>
    <rPh sb="123" eb="125">
      <t>ケイエイ</t>
    </rPh>
    <rPh sb="126" eb="127">
      <t>ナ</t>
    </rPh>
    <rPh sb="128" eb="129">
      <t>タ</t>
    </rPh>
    <rPh sb="137" eb="139">
      <t>オスイ</t>
    </rPh>
    <rPh sb="139" eb="141">
      <t>ショリ</t>
    </rPh>
    <rPh sb="141" eb="142">
      <t>ヒ</t>
    </rPh>
    <rPh sb="143" eb="145">
      <t>フソク</t>
    </rPh>
    <rPh sb="145" eb="146">
      <t>ブン</t>
    </rPh>
    <rPh sb="147" eb="148">
      <t>オギナ</t>
    </rPh>
    <rPh sb="152" eb="154">
      <t>リョウキン</t>
    </rPh>
    <rPh sb="154" eb="156">
      <t>タンカ</t>
    </rPh>
    <rPh sb="157" eb="159">
      <t>ミナオ</t>
    </rPh>
    <rPh sb="161" eb="162">
      <t>カンガ</t>
    </rPh>
    <rPh sb="166" eb="168">
      <t>ヘイセイ</t>
    </rPh>
    <rPh sb="170" eb="172">
      <t>ネンド</t>
    </rPh>
    <rPh sb="172" eb="174">
      <t>イコウ</t>
    </rPh>
    <rPh sb="175" eb="177">
      <t>ケイヒ</t>
    </rPh>
    <rPh sb="177" eb="179">
      <t>カイシュウ</t>
    </rPh>
    <rPh sb="179" eb="180">
      <t>リツ</t>
    </rPh>
    <rPh sb="186" eb="187">
      <t>コ</t>
    </rPh>
    <rPh sb="189" eb="191">
      <t>ミコ</t>
    </rPh>
    <rPh sb="196" eb="198">
      <t>シンチョウ</t>
    </rPh>
    <rPh sb="199" eb="201">
      <t>タイオウ</t>
    </rPh>
    <rPh sb="205" eb="207">
      <t>ヒツヨウ</t>
    </rPh>
    <rPh sb="213" eb="215">
      <t>ヘイセイ</t>
    </rPh>
    <rPh sb="217" eb="219">
      <t>ネンド</t>
    </rPh>
    <rPh sb="219" eb="221">
      <t>イコウ</t>
    </rPh>
    <rPh sb="222" eb="224">
      <t>トウシ</t>
    </rPh>
    <rPh sb="225" eb="227">
      <t>カイチク</t>
    </rPh>
    <rPh sb="228" eb="230">
      <t>コウシン</t>
    </rPh>
    <rPh sb="231" eb="232">
      <t>チョウ</t>
    </rPh>
    <rPh sb="232" eb="235">
      <t>ジュミョウカ</t>
    </rPh>
    <rPh sb="237" eb="238">
      <t>ム</t>
    </rPh>
    <rPh sb="240" eb="242">
      <t>ケイヒ</t>
    </rPh>
    <rPh sb="242" eb="244">
      <t>サクゲン</t>
    </rPh>
    <rPh sb="248" eb="250">
      <t>フダン</t>
    </rPh>
    <rPh sb="251" eb="253">
      <t>ケイエイ</t>
    </rPh>
    <rPh sb="253" eb="255">
      <t>ドリョク</t>
    </rPh>
    <rPh sb="256" eb="257">
      <t>オコナ</t>
    </rPh>
    <rPh sb="259" eb="261">
      <t>ザイゲン</t>
    </rPh>
    <rPh sb="261" eb="263">
      <t>カクホ</t>
    </rPh>
    <rPh sb="264" eb="265">
      <t>ツト</t>
    </rPh>
    <rPh sb="267" eb="269">
      <t>ヒツヨウ</t>
    </rPh>
    <phoneticPr fontId="4"/>
  </si>
  <si>
    <t>①数値が100％に近いほど保有資産が法定耐用年数に近づいていることを示している。類団平均と比べても低く推移しており、施設の改築等は当分の間必要ないと考えている。
②現在、法定耐用年数を経過した施設はないが、平成45年度以降、法定耐用年数を迎える施設がある。施設への投資・改築（更新・長寿命化）計画の策定が必要である。
③数値が１％の場合で、すべての管路を更新するのに100年かかる更新ペースである。平成45年度からの投資・改築（更新・長寿命化）に向け財源確保に努めていく必要がある。</t>
    <rPh sb="1" eb="3">
      <t>スウチ</t>
    </rPh>
    <rPh sb="9" eb="10">
      <t>チカ</t>
    </rPh>
    <rPh sb="13" eb="15">
      <t>ホユウ</t>
    </rPh>
    <rPh sb="15" eb="17">
      <t>シサン</t>
    </rPh>
    <rPh sb="18" eb="20">
      <t>ホウテイ</t>
    </rPh>
    <rPh sb="20" eb="22">
      <t>タイヨウ</t>
    </rPh>
    <rPh sb="22" eb="24">
      <t>ネンスウ</t>
    </rPh>
    <rPh sb="25" eb="26">
      <t>チカ</t>
    </rPh>
    <rPh sb="34" eb="35">
      <t>シメ</t>
    </rPh>
    <rPh sb="40" eb="41">
      <t>ルイ</t>
    </rPh>
    <rPh sb="41" eb="42">
      <t>ダン</t>
    </rPh>
    <rPh sb="42" eb="44">
      <t>ヘイキン</t>
    </rPh>
    <rPh sb="45" eb="46">
      <t>クラ</t>
    </rPh>
    <rPh sb="49" eb="50">
      <t>ヒク</t>
    </rPh>
    <rPh sb="51" eb="53">
      <t>スイイ</t>
    </rPh>
    <rPh sb="58" eb="60">
      <t>シセツ</t>
    </rPh>
    <rPh sb="61" eb="63">
      <t>カイチク</t>
    </rPh>
    <rPh sb="63" eb="64">
      <t>トウ</t>
    </rPh>
    <rPh sb="65" eb="67">
      <t>トウブン</t>
    </rPh>
    <rPh sb="68" eb="69">
      <t>アイダ</t>
    </rPh>
    <rPh sb="69" eb="71">
      <t>ヒツヨウ</t>
    </rPh>
    <rPh sb="74" eb="75">
      <t>カンガ</t>
    </rPh>
    <rPh sb="82" eb="84">
      <t>ゲンザイ</t>
    </rPh>
    <rPh sb="85" eb="87">
      <t>ホウテイ</t>
    </rPh>
    <rPh sb="87" eb="89">
      <t>タイヨウ</t>
    </rPh>
    <rPh sb="89" eb="91">
      <t>ネンスウ</t>
    </rPh>
    <rPh sb="92" eb="94">
      <t>ケイカ</t>
    </rPh>
    <rPh sb="96" eb="98">
      <t>シセツ</t>
    </rPh>
    <rPh sb="103" eb="105">
      <t>ヘイセイ</t>
    </rPh>
    <rPh sb="107" eb="108">
      <t>ネン</t>
    </rPh>
    <rPh sb="108" eb="109">
      <t>ド</t>
    </rPh>
    <rPh sb="109" eb="111">
      <t>イコウ</t>
    </rPh>
    <rPh sb="112" eb="114">
      <t>ホウテイ</t>
    </rPh>
    <rPh sb="114" eb="116">
      <t>タイヨウ</t>
    </rPh>
    <rPh sb="116" eb="118">
      <t>ネンスウ</t>
    </rPh>
    <rPh sb="119" eb="120">
      <t>ムカ</t>
    </rPh>
    <rPh sb="122" eb="124">
      <t>シセツ</t>
    </rPh>
    <rPh sb="128" eb="130">
      <t>シセツ</t>
    </rPh>
    <rPh sb="132" eb="134">
      <t>トウシ</t>
    </rPh>
    <rPh sb="135" eb="137">
      <t>カイチク</t>
    </rPh>
    <rPh sb="138" eb="140">
      <t>コウシン</t>
    </rPh>
    <rPh sb="141" eb="142">
      <t>チョウ</t>
    </rPh>
    <rPh sb="142" eb="145">
      <t>ジュミョウカ</t>
    </rPh>
    <rPh sb="146" eb="148">
      <t>ケイカク</t>
    </rPh>
    <rPh sb="149" eb="151">
      <t>サクテイ</t>
    </rPh>
    <rPh sb="152" eb="154">
      <t>ヒツヨウ</t>
    </rPh>
    <rPh sb="160" eb="162">
      <t>スウチ</t>
    </rPh>
    <rPh sb="166" eb="168">
      <t>バアイ</t>
    </rPh>
    <rPh sb="174" eb="176">
      <t>カンロ</t>
    </rPh>
    <rPh sb="177" eb="179">
      <t>コウシン</t>
    </rPh>
    <rPh sb="186" eb="187">
      <t>ネン</t>
    </rPh>
    <rPh sb="190" eb="192">
      <t>コウシン</t>
    </rPh>
    <rPh sb="199" eb="201">
      <t>ヘイセイ</t>
    </rPh>
    <rPh sb="203" eb="205">
      <t>ネンド</t>
    </rPh>
    <rPh sb="208" eb="210">
      <t>トウシ</t>
    </rPh>
    <rPh sb="211" eb="213">
      <t>カイチク</t>
    </rPh>
    <rPh sb="214" eb="216">
      <t>コウシン</t>
    </rPh>
    <rPh sb="217" eb="218">
      <t>チョウ</t>
    </rPh>
    <rPh sb="218" eb="221">
      <t>ジュミョウカ</t>
    </rPh>
    <rPh sb="223" eb="224">
      <t>ム</t>
    </rPh>
    <rPh sb="225" eb="227">
      <t>ザイゲン</t>
    </rPh>
    <rPh sb="227" eb="229">
      <t>カクホ</t>
    </rPh>
    <rPh sb="230" eb="231">
      <t>ツト</t>
    </rPh>
    <rPh sb="235" eb="237">
      <t>ヒツヨウ</t>
    </rPh>
    <phoneticPr fontId="4"/>
  </si>
  <si>
    <t>①平成24年度以降、経常費用（企業債利息）の減少に伴い右肩上がりで改善している。
②平成26年度新会計基準の適用により、事業開始当初よりみなし償却を行っていた資産をフル償却に変更して減価償却累計額を積み増しし、法適用開始前に収益化されていなかった長期前受金を収益化したことで、累積欠損金の全てが解消した。
③平成26年度新会計基準の適用により、建設改良の財源とする借入資本金を資本から負債に振り替えたため割合が大幅に減少している。このことは、１年以内に返済期限が到来する企業債償還額が多いと考えられる。ただし、企業債償還金は料金収入を原資とする減価償却費（損益勘定留保資金）で賄うことができるため、一概に支払能力がないといえない。
④面整備としては、平成19年度末に全体計画区域内人口に対して99％超の整備率に達し、未利用地を除くと概ね整備が完了している。管渠等の整備を着実に行ってきた結果として、債務残高が多くなっている。
⑤平成34年度企業債償還のピークを迎えるが、以後、汚水資本費（企業債利息）の大幅な減少に伴い、経費回収率は100％を超える見込みである。
⑥汚水処理原価は、企業債利息の減少に伴い、徐々に減少していくと考えている。
⑦日当たりの最大稼働率が100％に達することもあり、施設規模は適当なものである。
⑧水洗化率は類団と比べても同等に推移している。引き続き、継続的に接続率の向上を図ることとする。</t>
    <rPh sb="1" eb="3">
      <t>ヘイセイ</t>
    </rPh>
    <rPh sb="5" eb="7">
      <t>ネンド</t>
    </rPh>
    <rPh sb="7" eb="9">
      <t>イコウ</t>
    </rPh>
    <rPh sb="10" eb="12">
      <t>ケイジョウ</t>
    </rPh>
    <rPh sb="12" eb="14">
      <t>ヒヨウ</t>
    </rPh>
    <rPh sb="15" eb="17">
      <t>キギョウ</t>
    </rPh>
    <rPh sb="17" eb="18">
      <t>サイ</t>
    </rPh>
    <rPh sb="18" eb="20">
      <t>リソク</t>
    </rPh>
    <rPh sb="22" eb="23">
      <t>ゲン</t>
    </rPh>
    <rPh sb="23" eb="24">
      <t>ショウ</t>
    </rPh>
    <rPh sb="25" eb="26">
      <t>トモナ</t>
    </rPh>
    <rPh sb="27" eb="29">
      <t>ミギカタ</t>
    </rPh>
    <rPh sb="29" eb="30">
      <t>ア</t>
    </rPh>
    <rPh sb="33" eb="35">
      <t>カイゼン</t>
    </rPh>
    <rPh sb="42" eb="44">
      <t>ヘイセイ</t>
    </rPh>
    <rPh sb="46" eb="48">
      <t>ネンド</t>
    </rPh>
    <rPh sb="48" eb="49">
      <t>シン</t>
    </rPh>
    <rPh sb="49" eb="51">
      <t>カイケイ</t>
    </rPh>
    <rPh sb="51" eb="53">
      <t>キジュン</t>
    </rPh>
    <rPh sb="54" eb="56">
      <t>テキヨウ</t>
    </rPh>
    <rPh sb="60" eb="62">
      <t>ジギョウ</t>
    </rPh>
    <rPh sb="62" eb="64">
      <t>カイシ</t>
    </rPh>
    <rPh sb="64" eb="66">
      <t>トウショ</t>
    </rPh>
    <rPh sb="71" eb="73">
      <t>ショウキャク</t>
    </rPh>
    <rPh sb="74" eb="75">
      <t>オコナ</t>
    </rPh>
    <rPh sb="79" eb="81">
      <t>シサン</t>
    </rPh>
    <rPh sb="84" eb="86">
      <t>ショウキャク</t>
    </rPh>
    <rPh sb="87" eb="89">
      <t>ヘンコウ</t>
    </rPh>
    <rPh sb="91" eb="93">
      <t>ゲンカ</t>
    </rPh>
    <rPh sb="93" eb="95">
      <t>ショウキャク</t>
    </rPh>
    <rPh sb="95" eb="97">
      <t>ルイケイ</t>
    </rPh>
    <rPh sb="97" eb="98">
      <t>ガク</t>
    </rPh>
    <rPh sb="99" eb="100">
      <t>ツ</t>
    </rPh>
    <rPh sb="101" eb="102">
      <t>マ</t>
    </rPh>
    <rPh sb="105" eb="106">
      <t>ホウ</t>
    </rPh>
    <rPh sb="106" eb="108">
      <t>テキヨウ</t>
    </rPh>
    <rPh sb="108" eb="110">
      <t>カイシ</t>
    </rPh>
    <rPh sb="110" eb="111">
      <t>マエ</t>
    </rPh>
    <rPh sb="112" eb="115">
      <t>シュウエキカ</t>
    </rPh>
    <rPh sb="123" eb="125">
      <t>チョウキ</t>
    </rPh>
    <rPh sb="125" eb="127">
      <t>マエウケ</t>
    </rPh>
    <rPh sb="127" eb="128">
      <t>キン</t>
    </rPh>
    <rPh sb="129" eb="132">
      <t>シュウエキカ</t>
    </rPh>
    <rPh sb="138" eb="140">
      <t>ルイセキ</t>
    </rPh>
    <rPh sb="140" eb="143">
      <t>ケッソンキン</t>
    </rPh>
    <rPh sb="144" eb="145">
      <t>スベ</t>
    </rPh>
    <rPh sb="147" eb="149">
      <t>カイショウ</t>
    </rPh>
    <rPh sb="154" eb="156">
      <t>ヘイセイ</t>
    </rPh>
    <rPh sb="158" eb="160">
      <t>ネンド</t>
    </rPh>
    <rPh sb="160" eb="161">
      <t>シン</t>
    </rPh>
    <rPh sb="161" eb="163">
      <t>カイケイ</t>
    </rPh>
    <rPh sb="163" eb="165">
      <t>キジュン</t>
    </rPh>
    <rPh sb="166" eb="168">
      <t>テキヨウ</t>
    </rPh>
    <rPh sb="172" eb="174">
      <t>ケンセツ</t>
    </rPh>
    <rPh sb="174" eb="176">
      <t>カイリョウ</t>
    </rPh>
    <rPh sb="177" eb="179">
      <t>ザイゲン</t>
    </rPh>
    <rPh sb="182" eb="184">
      <t>カリイレ</t>
    </rPh>
    <rPh sb="184" eb="187">
      <t>シホンキン</t>
    </rPh>
    <rPh sb="188" eb="190">
      <t>シホン</t>
    </rPh>
    <rPh sb="192" eb="194">
      <t>フサイ</t>
    </rPh>
    <rPh sb="195" eb="196">
      <t>フ</t>
    </rPh>
    <rPh sb="197" eb="198">
      <t>カ</t>
    </rPh>
    <rPh sb="202" eb="204">
      <t>ワリアイ</t>
    </rPh>
    <rPh sb="205" eb="207">
      <t>オオハバ</t>
    </rPh>
    <rPh sb="208" eb="210">
      <t>ゲンショウ</t>
    </rPh>
    <rPh sb="222" eb="223">
      <t>ネン</t>
    </rPh>
    <rPh sb="223" eb="225">
      <t>イナイ</t>
    </rPh>
    <rPh sb="226" eb="228">
      <t>ヘンサイ</t>
    </rPh>
    <rPh sb="228" eb="230">
      <t>キゲン</t>
    </rPh>
    <rPh sb="231" eb="233">
      <t>トウライ</t>
    </rPh>
    <rPh sb="235" eb="237">
      <t>キギョウ</t>
    </rPh>
    <rPh sb="237" eb="238">
      <t>サイ</t>
    </rPh>
    <rPh sb="238" eb="240">
      <t>ショウカン</t>
    </rPh>
    <rPh sb="240" eb="241">
      <t>ガク</t>
    </rPh>
    <rPh sb="242" eb="243">
      <t>オオ</t>
    </rPh>
    <rPh sb="245" eb="246">
      <t>カンガ</t>
    </rPh>
    <rPh sb="255" eb="257">
      <t>キギョウ</t>
    </rPh>
    <rPh sb="257" eb="258">
      <t>サイ</t>
    </rPh>
    <rPh sb="258" eb="260">
      <t>ショウカン</t>
    </rPh>
    <rPh sb="260" eb="261">
      <t>キン</t>
    </rPh>
    <rPh sb="262" eb="264">
      <t>リョウキン</t>
    </rPh>
    <rPh sb="264" eb="266">
      <t>シュウニュウ</t>
    </rPh>
    <rPh sb="267" eb="269">
      <t>ゲンシ</t>
    </rPh>
    <rPh sb="272" eb="274">
      <t>ゲンカ</t>
    </rPh>
    <rPh sb="274" eb="276">
      <t>ショウキャク</t>
    </rPh>
    <rPh sb="276" eb="277">
      <t>ヒ</t>
    </rPh>
    <rPh sb="278" eb="280">
      <t>ソンエキ</t>
    </rPh>
    <rPh sb="280" eb="282">
      <t>カンジョウ</t>
    </rPh>
    <rPh sb="282" eb="284">
      <t>リュウホ</t>
    </rPh>
    <rPh sb="284" eb="286">
      <t>シキン</t>
    </rPh>
    <rPh sb="288" eb="289">
      <t>マカナ</t>
    </rPh>
    <rPh sb="299" eb="301">
      <t>イチガイ</t>
    </rPh>
    <rPh sb="302" eb="304">
      <t>シハライ</t>
    </rPh>
    <rPh sb="304" eb="306">
      <t>ノウリョク</t>
    </rPh>
    <rPh sb="317" eb="318">
      <t>メン</t>
    </rPh>
    <rPh sb="318" eb="320">
      <t>セイビ</t>
    </rPh>
    <rPh sb="325" eb="327">
      <t>ヘイセイ</t>
    </rPh>
    <rPh sb="329" eb="331">
      <t>ネンド</t>
    </rPh>
    <rPh sb="331" eb="332">
      <t>マツ</t>
    </rPh>
    <rPh sb="333" eb="335">
      <t>ゼンタイ</t>
    </rPh>
    <rPh sb="335" eb="337">
      <t>ケイカク</t>
    </rPh>
    <rPh sb="337" eb="339">
      <t>クイキ</t>
    </rPh>
    <rPh sb="339" eb="340">
      <t>ナイ</t>
    </rPh>
    <rPh sb="340" eb="342">
      <t>ジンコウ</t>
    </rPh>
    <rPh sb="343" eb="344">
      <t>タイ</t>
    </rPh>
    <rPh sb="349" eb="350">
      <t>コ</t>
    </rPh>
    <rPh sb="351" eb="353">
      <t>セイビ</t>
    </rPh>
    <rPh sb="353" eb="354">
      <t>リツ</t>
    </rPh>
    <rPh sb="355" eb="356">
      <t>タッ</t>
    </rPh>
    <rPh sb="358" eb="362">
      <t>ミリヨウチ</t>
    </rPh>
    <rPh sb="363" eb="364">
      <t>ノゾ</t>
    </rPh>
    <rPh sb="366" eb="367">
      <t>オオム</t>
    </rPh>
    <rPh sb="368" eb="370">
      <t>セイビ</t>
    </rPh>
    <rPh sb="371" eb="373">
      <t>カンリョウ</t>
    </rPh>
    <rPh sb="378" eb="380">
      <t>カンキョ</t>
    </rPh>
    <rPh sb="380" eb="381">
      <t>トウ</t>
    </rPh>
    <rPh sb="382" eb="384">
      <t>セイビ</t>
    </rPh>
    <rPh sb="385" eb="387">
      <t>チャクジツ</t>
    </rPh>
    <rPh sb="388" eb="389">
      <t>オコナ</t>
    </rPh>
    <rPh sb="393" eb="395">
      <t>ケッカ</t>
    </rPh>
    <rPh sb="399" eb="401">
      <t>サイム</t>
    </rPh>
    <rPh sb="401" eb="403">
      <t>ザンダカ</t>
    </rPh>
    <rPh sb="404" eb="405">
      <t>オオ</t>
    </rPh>
    <rPh sb="414" eb="416">
      <t>ヘイセイ</t>
    </rPh>
    <rPh sb="418" eb="420">
      <t>ネンド</t>
    </rPh>
    <rPh sb="420" eb="422">
      <t>キギョウ</t>
    </rPh>
    <rPh sb="422" eb="423">
      <t>サイ</t>
    </rPh>
    <rPh sb="423" eb="425">
      <t>ショウカン</t>
    </rPh>
    <rPh sb="430" eb="431">
      <t>ムカ</t>
    </rPh>
    <rPh sb="435" eb="437">
      <t>イゴ</t>
    </rPh>
    <rPh sb="438" eb="440">
      <t>オスイ</t>
    </rPh>
    <rPh sb="440" eb="442">
      <t>シホン</t>
    </rPh>
    <rPh sb="442" eb="443">
      <t>ヒ</t>
    </rPh>
    <rPh sb="444" eb="446">
      <t>キギョウ</t>
    </rPh>
    <rPh sb="446" eb="447">
      <t>サイ</t>
    </rPh>
    <rPh sb="447" eb="449">
      <t>リソク</t>
    </rPh>
    <rPh sb="451" eb="453">
      <t>オオハバ</t>
    </rPh>
    <rPh sb="454" eb="456">
      <t>ゲンショウ</t>
    </rPh>
    <rPh sb="457" eb="458">
      <t>トモナ</t>
    </rPh>
    <rPh sb="460" eb="462">
      <t>ケイヒ</t>
    </rPh>
    <rPh sb="462" eb="464">
      <t>カイシュウ</t>
    </rPh>
    <rPh sb="464" eb="465">
      <t>リツ</t>
    </rPh>
    <rPh sb="471" eb="472">
      <t>コ</t>
    </rPh>
    <rPh sb="474" eb="476">
      <t>ミコ</t>
    </rPh>
    <rPh sb="483" eb="485">
      <t>オスイ</t>
    </rPh>
    <rPh sb="485" eb="487">
      <t>ショリ</t>
    </rPh>
    <rPh sb="487" eb="489">
      <t>ゲンカ</t>
    </rPh>
    <rPh sb="491" eb="493">
      <t>キギョウ</t>
    </rPh>
    <rPh sb="493" eb="494">
      <t>サイ</t>
    </rPh>
    <rPh sb="494" eb="496">
      <t>リソク</t>
    </rPh>
    <rPh sb="497" eb="499">
      <t>ゲンショウ</t>
    </rPh>
    <rPh sb="500" eb="501">
      <t>トモナ</t>
    </rPh>
    <rPh sb="503" eb="505">
      <t>ジョジョ</t>
    </rPh>
    <rPh sb="506" eb="508">
      <t>ゲンショウ</t>
    </rPh>
    <rPh sb="513" eb="514">
      <t>カンガ</t>
    </rPh>
    <rPh sb="521" eb="522">
      <t>ニチ</t>
    </rPh>
    <rPh sb="522" eb="523">
      <t>ア</t>
    </rPh>
    <rPh sb="526" eb="528">
      <t>サイダイ</t>
    </rPh>
    <rPh sb="528" eb="530">
      <t>カドウ</t>
    </rPh>
    <rPh sb="530" eb="531">
      <t>リツ</t>
    </rPh>
    <rPh sb="537" eb="538">
      <t>タッ</t>
    </rPh>
    <rPh sb="546" eb="548">
      <t>シセツ</t>
    </rPh>
    <rPh sb="548" eb="550">
      <t>キボ</t>
    </rPh>
    <rPh sb="551" eb="553">
      <t>テキトウ</t>
    </rPh>
    <rPh sb="562" eb="565">
      <t>スイセンカ</t>
    </rPh>
    <rPh sb="565" eb="566">
      <t>リツ</t>
    </rPh>
    <rPh sb="567" eb="568">
      <t>ルイ</t>
    </rPh>
    <rPh sb="568" eb="569">
      <t>ダン</t>
    </rPh>
    <rPh sb="570" eb="571">
      <t>クラ</t>
    </rPh>
    <rPh sb="574" eb="576">
      <t>ドウトウ</t>
    </rPh>
    <rPh sb="577" eb="579">
      <t>スイイ</t>
    </rPh>
    <rPh sb="584" eb="585">
      <t>ヒ</t>
    </rPh>
    <rPh sb="586" eb="587">
      <t>ツヅ</t>
    </rPh>
    <rPh sb="589" eb="592">
      <t>ケイゾクテキ</t>
    </rPh>
    <rPh sb="593" eb="595">
      <t>セツゾク</t>
    </rPh>
    <rPh sb="595" eb="596">
      <t>リツ</t>
    </rPh>
    <rPh sb="597" eb="599">
      <t>コウジョウ</t>
    </rPh>
    <rPh sb="600" eb="60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</si>
</sst>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2094720"/>
        <c:axId val="62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62094720"/>
        <c:axId val="62105088"/>
      </c:lineChart>
      <c:dateAx>
        <c:axId val="62094720"/>
        <c:scaling>
          <c:orientation val="minMax"/>
        </c:scaling>
        <c:delete val="1"/>
        <c:axPos val="b"/>
        <c:numFmt formatCode="ge" sourceLinked="1"/>
        <c:majorTickMark val="none"/>
        <c:minorTickMark val="none"/>
        <c:tickLblPos val="none"/>
        <c:crossAx val="62105088"/>
        <c:crosses val="autoZero"/>
        <c:auto val="1"/>
        <c:lblOffset val="100"/>
        <c:baseTimeUnit val="years"/>
      </c:dateAx>
      <c:valAx>
        <c:axId val="62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71.44</c:v>
                </c:pt>
                <c:pt idx="2">
                  <c:v>71.83</c:v>
                </c:pt>
                <c:pt idx="3">
                  <c:v>63</c:v>
                </c:pt>
                <c:pt idx="4">
                  <c:v>72.89</c:v>
                </c:pt>
              </c:numCache>
            </c:numRef>
          </c:val>
        </c:ser>
        <c:dLbls>
          <c:showLegendKey val="0"/>
          <c:showVal val="0"/>
          <c:showCatName val="0"/>
          <c:showSerName val="0"/>
          <c:showPercent val="0"/>
          <c:showBubbleSize val="0"/>
        </c:dLbls>
        <c:gapWidth val="150"/>
        <c:axId val="62685184"/>
        <c:axId val="626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63.88</c:v>
                </c:pt>
                <c:pt idx="2">
                  <c:v>62.27</c:v>
                </c:pt>
                <c:pt idx="3">
                  <c:v>64.12</c:v>
                </c:pt>
                <c:pt idx="4">
                  <c:v>64.87</c:v>
                </c:pt>
              </c:numCache>
            </c:numRef>
          </c:val>
          <c:smooth val="0"/>
        </c:ser>
        <c:dLbls>
          <c:showLegendKey val="0"/>
          <c:showVal val="0"/>
          <c:showCatName val="0"/>
          <c:showSerName val="0"/>
          <c:showPercent val="0"/>
          <c:showBubbleSize val="0"/>
        </c:dLbls>
        <c:marker val="1"/>
        <c:smooth val="0"/>
        <c:axId val="62685184"/>
        <c:axId val="62687104"/>
      </c:lineChart>
      <c:dateAx>
        <c:axId val="62685184"/>
        <c:scaling>
          <c:orientation val="minMax"/>
        </c:scaling>
        <c:delete val="1"/>
        <c:axPos val="b"/>
        <c:numFmt formatCode="ge" sourceLinked="1"/>
        <c:majorTickMark val="none"/>
        <c:minorTickMark val="none"/>
        <c:tickLblPos val="none"/>
        <c:crossAx val="62687104"/>
        <c:crosses val="autoZero"/>
        <c:auto val="1"/>
        <c:lblOffset val="100"/>
        <c:baseTimeUnit val="years"/>
      </c:dateAx>
      <c:valAx>
        <c:axId val="62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90.32</c:v>
                </c:pt>
                <c:pt idx="2">
                  <c:v>90.7</c:v>
                </c:pt>
                <c:pt idx="3">
                  <c:v>91.4</c:v>
                </c:pt>
                <c:pt idx="4">
                  <c:v>91.8</c:v>
                </c:pt>
              </c:numCache>
            </c:numRef>
          </c:val>
        </c:ser>
        <c:dLbls>
          <c:showLegendKey val="0"/>
          <c:showVal val="0"/>
          <c:showCatName val="0"/>
          <c:showSerName val="0"/>
          <c:showPercent val="0"/>
          <c:showBubbleSize val="0"/>
        </c:dLbls>
        <c:gapWidth val="150"/>
        <c:axId val="62942592"/>
        <c:axId val="629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86.62</c:v>
                </c:pt>
                <c:pt idx="2">
                  <c:v>90.69</c:v>
                </c:pt>
                <c:pt idx="3">
                  <c:v>90.91</c:v>
                </c:pt>
                <c:pt idx="4">
                  <c:v>91.11</c:v>
                </c:pt>
              </c:numCache>
            </c:numRef>
          </c:val>
          <c:smooth val="0"/>
        </c:ser>
        <c:dLbls>
          <c:showLegendKey val="0"/>
          <c:showVal val="0"/>
          <c:showCatName val="0"/>
          <c:showSerName val="0"/>
          <c:showPercent val="0"/>
          <c:showBubbleSize val="0"/>
        </c:dLbls>
        <c:marker val="1"/>
        <c:smooth val="0"/>
        <c:axId val="62942592"/>
        <c:axId val="62944768"/>
      </c:lineChart>
      <c:dateAx>
        <c:axId val="62942592"/>
        <c:scaling>
          <c:orientation val="minMax"/>
        </c:scaling>
        <c:delete val="1"/>
        <c:axPos val="b"/>
        <c:numFmt formatCode="ge" sourceLinked="1"/>
        <c:majorTickMark val="none"/>
        <c:minorTickMark val="none"/>
        <c:tickLblPos val="none"/>
        <c:crossAx val="62944768"/>
        <c:crosses val="autoZero"/>
        <c:auto val="1"/>
        <c:lblOffset val="100"/>
        <c:baseTimeUnit val="years"/>
      </c:dateAx>
      <c:valAx>
        <c:axId val="629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103.44</c:v>
                </c:pt>
                <c:pt idx="2">
                  <c:v>89.04</c:v>
                </c:pt>
                <c:pt idx="3">
                  <c:v>92.39</c:v>
                </c:pt>
                <c:pt idx="4">
                  <c:v>111.41</c:v>
                </c:pt>
              </c:numCache>
            </c:numRef>
          </c:val>
        </c:ser>
        <c:dLbls>
          <c:showLegendKey val="0"/>
          <c:showVal val="0"/>
          <c:showCatName val="0"/>
          <c:showSerName val="0"/>
          <c:showPercent val="0"/>
          <c:showBubbleSize val="0"/>
        </c:dLbls>
        <c:gapWidth val="150"/>
        <c:axId val="62127104"/>
        <c:axId val="62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100.66</c:v>
                </c:pt>
                <c:pt idx="2">
                  <c:v>105.76</c:v>
                </c:pt>
                <c:pt idx="3">
                  <c:v>105.34</c:v>
                </c:pt>
                <c:pt idx="4">
                  <c:v>108.77</c:v>
                </c:pt>
              </c:numCache>
            </c:numRef>
          </c:val>
          <c:smooth val="0"/>
        </c:ser>
        <c:dLbls>
          <c:showLegendKey val="0"/>
          <c:showVal val="0"/>
          <c:showCatName val="0"/>
          <c:showSerName val="0"/>
          <c:showPercent val="0"/>
          <c:showBubbleSize val="0"/>
        </c:dLbls>
        <c:marker val="1"/>
        <c:smooth val="0"/>
        <c:axId val="62127104"/>
        <c:axId val="62801024"/>
      </c:lineChart>
      <c:dateAx>
        <c:axId val="62127104"/>
        <c:scaling>
          <c:orientation val="minMax"/>
        </c:scaling>
        <c:delete val="1"/>
        <c:axPos val="b"/>
        <c:numFmt formatCode="ge" sourceLinked="1"/>
        <c:majorTickMark val="none"/>
        <c:minorTickMark val="none"/>
        <c:tickLblPos val="none"/>
        <c:crossAx val="62801024"/>
        <c:crosses val="autoZero"/>
        <c:auto val="1"/>
        <c:lblOffset val="100"/>
        <c:baseTimeUnit val="years"/>
      </c:dateAx>
      <c:valAx>
        <c:axId val="62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0.14000000000000001</c:v>
                </c:pt>
                <c:pt idx="2">
                  <c:v>2.7</c:v>
                </c:pt>
                <c:pt idx="3">
                  <c:v>4.05</c:v>
                </c:pt>
                <c:pt idx="4">
                  <c:v>8.6</c:v>
                </c:pt>
              </c:numCache>
            </c:numRef>
          </c:val>
        </c:ser>
        <c:dLbls>
          <c:showLegendKey val="0"/>
          <c:showVal val="0"/>
          <c:showCatName val="0"/>
          <c:showSerName val="0"/>
          <c:showPercent val="0"/>
          <c:showBubbleSize val="0"/>
        </c:dLbls>
        <c:gapWidth val="150"/>
        <c:axId val="62823040"/>
        <c:axId val="62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9.6300000000000008</c:v>
                </c:pt>
                <c:pt idx="2">
                  <c:v>12.02</c:v>
                </c:pt>
                <c:pt idx="3">
                  <c:v>12.9</c:v>
                </c:pt>
                <c:pt idx="4">
                  <c:v>25.52</c:v>
                </c:pt>
              </c:numCache>
            </c:numRef>
          </c:val>
          <c:smooth val="0"/>
        </c:ser>
        <c:dLbls>
          <c:showLegendKey val="0"/>
          <c:showVal val="0"/>
          <c:showCatName val="0"/>
          <c:showSerName val="0"/>
          <c:showPercent val="0"/>
          <c:showBubbleSize val="0"/>
        </c:dLbls>
        <c:marker val="1"/>
        <c:smooth val="0"/>
        <c:axId val="62823040"/>
        <c:axId val="62825216"/>
      </c:lineChart>
      <c:dateAx>
        <c:axId val="62823040"/>
        <c:scaling>
          <c:orientation val="minMax"/>
        </c:scaling>
        <c:delete val="1"/>
        <c:axPos val="b"/>
        <c:numFmt formatCode="ge" sourceLinked="1"/>
        <c:majorTickMark val="none"/>
        <c:minorTickMark val="none"/>
        <c:tickLblPos val="none"/>
        <c:crossAx val="62825216"/>
        <c:crosses val="autoZero"/>
        <c:auto val="1"/>
        <c:lblOffset val="100"/>
        <c:baseTimeUnit val="years"/>
      </c:dateAx>
      <c:valAx>
        <c:axId val="62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1950208"/>
        <c:axId val="619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0.48</c:v>
                </c:pt>
                <c:pt idx="3" formatCode="#,##0.00;&quot;△&quot;#,##0.00;&quot;-&quot;">
                  <c:v>0.71</c:v>
                </c:pt>
                <c:pt idx="4" formatCode="#,##0.00;&quot;△&quot;#,##0.00;&quot;-&quot;">
                  <c:v>0.76</c:v>
                </c:pt>
              </c:numCache>
            </c:numRef>
          </c:val>
          <c:smooth val="0"/>
        </c:ser>
        <c:dLbls>
          <c:showLegendKey val="0"/>
          <c:showVal val="0"/>
          <c:showCatName val="0"/>
          <c:showSerName val="0"/>
          <c:showPercent val="0"/>
          <c:showBubbleSize val="0"/>
        </c:dLbls>
        <c:marker val="1"/>
        <c:smooth val="0"/>
        <c:axId val="61950208"/>
        <c:axId val="61956480"/>
      </c:lineChart>
      <c:dateAx>
        <c:axId val="61950208"/>
        <c:scaling>
          <c:orientation val="minMax"/>
        </c:scaling>
        <c:delete val="1"/>
        <c:axPos val="b"/>
        <c:numFmt formatCode="ge" sourceLinked="1"/>
        <c:majorTickMark val="none"/>
        <c:minorTickMark val="none"/>
        <c:tickLblPos val="none"/>
        <c:crossAx val="61956480"/>
        <c:crosses val="autoZero"/>
        <c:auto val="1"/>
        <c:lblOffset val="100"/>
        <c:baseTimeUnit val="years"/>
      </c:dateAx>
      <c:valAx>
        <c:axId val="619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formatCode="#,##0.00;&quot;△&quot;#,##0.00;&quot;-&quot;">
                  <c:v>8.1999999999999993</c:v>
                </c:pt>
                <c:pt idx="3" formatCode="#,##0.00;&quot;△&quot;#,##0.00;&quot;-&quot;">
                  <c:v>22.72</c:v>
                </c:pt>
                <c:pt idx="4">
                  <c:v>0</c:v>
                </c:pt>
              </c:numCache>
            </c:numRef>
          </c:val>
        </c:ser>
        <c:dLbls>
          <c:showLegendKey val="0"/>
          <c:showVal val="0"/>
          <c:showCatName val="0"/>
          <c:showSerName val="0"/>
          <c:showPercent val="0"/>
          <c:showBubbleSize val="0"/>
        </c:dLbls>
        <c:gapWidth val="150"/>
        <c:axId val="61982592"/>
        <c:axId val="6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51.04</c:v>
                </c:pt>
                <c:pt idx="2">
                  <c:v>25.99</c:v>
                </c:pt>
                <c:pt idx="3">
                  <c:v>24.99</c:v>
                </c:pt>
                <c:pt idx="4">
                  <c:v>21.47</c:v>
                </c:pt>
              </c:numCache>
            </c:numRef>
          </c:val>
          <c:smooth val="0"/>
        </c:ser>
        <c:dLbls>
          <c:showLegendKey val="0"/>
          <c:showVal val="0"/>
          <c:showCatName val="0"/>
          <c:showSerName val="0"/>
          <c:showPercent val="0"/>
          <c:showBubbleSize val="0"/>
        </c:dLbls>
        <c:marker val="1"/>
        <c:smooth val="0"/>
        <c:axId val="61982592"/>
        <c:axId val="61992960"/>
      </c:lineChart>
      <c:dateAx>
        <c:axId val="61982592"/>
        <c:scaling>
          <c:orientation val="minMax"/>
        </c:scaling>
        <c:delete val="1"/>
        <c:axPos val="b"/>
        <c:numFmt formatCode="ge" sourceLinked="1"/>
        <c:majorTickMark val="none"/>
        <c:minorTickMark val="none"/>
        <c:tickLblPos val="none"/>
        <c:crossAx val="61992960"/>
        <c:crosses val="autoZero"/>
        <c:auto val="1"/>
        <c:lblOffset val="100"/>
        <c:baseTimeUnit val="years"/>
      </c:dateAx>
      <c:valAx>
        <c:axId val="6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120.14</c:v>
                </c:pt>
                <c:pt idx="2">
                  <c:v>178.73</c:v>
                </c:pt>
                <c:pt idx="3">
                  <c:v>391.16</c:v>
                </c:pt>
                <c:pt idx="4">
                  <c:v>44</c:v>
                </c:pt>
              </c:numCache>
            </c:numRef>
          </c:val>
        </c:ser>
        <c:dLbls>
          <c:showLegendKey val="0"/>
          <c:showVal val="0"/>
          <c:showCatName val="0"/>
          <c:showSerName val="0"/>
          <c:showPercent val="0"/>
          <c:showBubbleSize val="0"/>
        </c:dLbls>
        <c:gapWidth val="150"/>
        <c:axId val="62547456"/>
        <c:axId val="6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287.3</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62547456"/>
        <c:axId val="62549376"/>
      </c:lineChart>
      <c:dateAx>
        <c:axId val="62547456"/>
        <c:scaling>
          <c:orientation val="minMax"/>
        </c:scaling>
        <c:delete val="1"/>
        <c:axPos val="b"/>
        <c:numFmt formatCode="ge" sourceLinked="1"/>
        <c:majorTickMark val="none"/>
        <c:minorTickMark val="none"/>
        <c:tickLblPos val="none"/>
        <c:crossAx val="62549376"/>
        <c:crosses val="autoZero"/>
        <c:auto val="1"/>
        <c:lblOffset val="100"/>
        <c:baseTimeUnit val="years"/>
      </c:dateAx>
      <c:valAx>
        <c:axId val="6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1676.57</c:v>
                </c:pt>
                <c:pt idx="2">
                  <c:v>1601.52</c:v>
                </c:pt>
                <c:pt idx="3">
                  <c:v>1437.03</c:v>
                </c:pt>
                <c:pt idx="4">
                  <c:v>1464.03</c:v>
                </c:pt>
              </c:numCache>
            </c:numRef>
          </c:val>
        </c:ser>
        <c:dLbls>
          <c:showLegendKey val="0"/>
          <c:showVal val="0"/>
          <c:showCatName val="0"/>
          <c:showSerName val="0"/>
          <c:showPercent val="0"/>
          <c:showBubbleSize val="0"/>
        </c:dLbls>
        <c:gapWidth val="150"/>
        <c:axId val="62571648"/>
        <c:axId val="62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1247.2</c:v>
                </c:pt>
                <c:pt idx="2">
                  <c:v>918.88</c:v>
                </c:pt>
                <c:pt idx="3">
                  <c:v>885.97</c:v>
                </c:pt>
                <c:pt idx="4">
                  <c:v>854.16</c:v>
                </c:pt>
              </c:numCache>
            </c:numRef>
          </c:val>
          <c:smooth val="0"/>
        </c:ser>
        <c:dLbls>
          <c:showLegendKey val="0"/>
          <c:showVal val="0"/>
          <c:showCatName val="0"/>
          <c:showSerName val="0"/>
          <c:showPercent val="0"/>
          <c:showBubbleSize val="0"/>
        </c:dLbls>
        <c:marker val="1"/>
        <c:smooth val="0"/>
        <c:axId val="62571648"/>
        <c:axId val="62573568"/>
      </c:lineChart>
      <c:dateAx>
        <c:axId val="62571648"/>
        <c:scaling>
          <c:orientation val="minMax"/>
        </c:scaling>
        <c:delete val="1"/>
        <c:axPos val="b"/>
        <c:numFmt formatCode="ge" sourceLinked="1"/>
        <c:majorTickMark val="none"/>
        <c:minorTickMark val="none"/>
        <c:tickLblPos val="none"/>
        <c:crossAx val="62573568"/>
        <c:crosses val="autoZero"/>
        <c:auto val="1"/>
        <c:lblOffset val="100"/>
        <c:baseTimeUnit val="years"/>
      </c:dateAx>
      <c:valAx>
        <c:axId val="62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66.680000000000007</c:v>
                </c:pt>
                <c:pt idx="2">
                  <c:v>66.28</c:v>
                </c:pt>
                <c:pt idx="3">
                  <c:v>71.209999999999994</c:v>
                </c:pt>
                <c:pt idx="4">
                  <c:v>73.349999999999994</c:v>
                </c:pt>
              </c:numCache>
            </c:numRef>
          </c:val>
        </c:ser>
        <c:dLbls>
          <c:showLegendKey val="0"/>
          <c:showVal val="0"/>
          <c:showCatName val="0"/>
          <c:showSerName val="0"/>
          <c:showPercent val="0"/>
          <c:showBubbleSize val="0"/>
        </c:dLbls>
        <c:gapWidth val="150"/>
        <c:axId val="62620416"/>
        <c:axId val="62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77.489999999999995</c:v>
                </c:pt>
                <c:pt idx="2">
                  <c:v>88.2</c:v>
                </c:pt>
                <c:pt idx="3">
                  <c:v>89.94</c:v>
                </c:pt>
                <c:pt idx="4">
                  <c:v>93.13</c:v>
                </c:pt>
              </c:numCache>
            </c:numRef>
          </c:val>
          <c:smooth val="0"/>
        </c:ser>
        <c:dLbls>
          <c:showLegendKey val="0"/>
          <c:showVal val="0"/>
          <c:showCatName val="0"/>
          <c:showSerName val="0"/>
          <c:showPercent val="0"/>
          <c:showBubbleSize val="0"/>
        </c:dLbls>
        <c:marker val="1"/>
        <c:smooth val="0"/>
        <c:axId val="62620416"/>
        <c:axId val="62622336"/>
      </c:lineChart>
      <c:dateAx>
        <c:axId val="62620416"/>
        <c:scaling>
          <c:orientation val="minMax"/>
        </c:scaling>
        <c:delete val="1"/>
        <c:axPos val="b"/>
        <c:numFmt formatCode="ge" sourceLinked="1"/>
        <c:majorTickMark val="none"/>
        <c:minorTickMark val="none"/>
        <c:tickLblPos val="none"/>
        <c:crossAx val="62622336"/>
        <c:crosses val="autoZero"/>
        <c:auto val="1"/>
        <c:lblOffset val="100"/>
        <c:baseTimeUnit val="years"/>
      </c:dateAx>
      <c:valAx>
        <c:axId val="62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202.81</c:v>
                </c:pt>
                <c:pt idx="2">
                  <c:v>203.64</c:v>
                </c:pt>
                <c:pt idx="3">
                  <c:v>189.85</c:v>
                </c:pt>
                <c:pt idx="4">
                  <c:v>184.55</c:v>
                </c:pt>
              </c:numCache>
            </c:numRef>
          </c:val>
        </c:ser>
        <c:dLbls>
          <c:showLegendKey val="0"/>
          <c:showVal val="0"/>
          <c:showCatName val="0"/>
          <c:showSerName val="0"/>
          <c:showPercent val="0"/>
          <c:showBubbleSize val="0"/>
        </c:dLbls>
        <c:gapWidth val="150"/>
        <c:axId val="62648704"/>
        <c:axId val="62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201.25</c:v>
                </c:pt>
                <c:pt idx="2">
                  <c:v>171.78</c:v>
                </c:pt>
                <c:pt idx="3">
                  <c:v>168.57</c:v>
                </c:pt>
                <c:pt idx="4">
                  <c:v>167.97</c:v>
                </c:pt>
              </c:numCache>
            </c:numRef>
          </c:val>
          <c:smooth val="0"/>
        </c:ser>
        <c:dLbls>
          <c:showLegendKey val="0"/>
          <c:showVal val="0"/>
          <c:showCatName val="0"/>
          <c:showSerName val="0"/>
          <c:showPercent val="0"/>
          <c:showBubbleSize val="0"/>
        </c:dLbls>
        <c:marker val="1"/>
        <c:smooth val="0"/>
        <c:axId val="62648704"/>
        <c:axId val="62650624"/>
      </c:lineChart>
      <c:dateAx>
        <c:axId val="62648704"/>
        <c:scaling>
          <c:orientation val="minMax"/>
        </c:scaling>
        <c:delete val="1"/>
        <c:axPos val="b"/>
        <c:numFmt formatCode="ge" sourceLinked="1"/>
        <c:majorTickMark val="none"/>
        <c:minorTickMark val="none"/>
        <c:tickLblPos val="none"/>
        <c:crossAx val="62650624"/>
        <c:crosses val="autoZero"/>
        <c:auto val="1"/>
        <c:lblOffset val="100"/>
        <c:baseTimeUnit val="years"/>
      </c:dateAx>
      <c:valAx>
        <c:axId val="626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能美市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49818</v>
      </c>
      <c r="AM8" s="64"/>
      <c r="AN8" s="64"/>
      <c r="AO8" s="64"/>
      <c r="AP8" s="64"/>
      <c r="AQ8" s="64"/>
      <c r="AR8" s="64"/>
      <c r="AS8" s="64"/>
      <c r="AT8" s="63">
        <f>データ!S6</f>
        <v>84.14</v>
      </c>
      <c r="AU8" s="63"/>
      <c r="AV8" s="63"/>
      <c r="AW8" s="63"/>
      <c r="AX8" s="63"/>
      <c r="AY8" s="63"/>
      <c r="AZ8" s="63"/>
      <c r="BA8" s="63"/>
      <c r="BB8" s="63">
        <f>データ!T6</f>
        <v>592.08000000000004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47.27</v>
      </c>
      <c r="J10" s="63"/>
      <c r="K10" s="63"/>
      <c r="L10" s="63"/>
      <c r="M10" s="63"/>
      <c r="N10" s="63"/>
      <c r="O10" s="63"/>
      <c r="P10" s="63">
        <f>データ!O6</f>
        <v>93.4</v>
      </c>
      <c r="Q10" s="63"/>
      <c r="R10" s="63"/>
      <c r="S10" s="63"/>
      <c r="T10" s="63"/>
      <c r="U10" s="63"/>
      <c r="V10" s="63"/>
      <c r="W10" s="63">
        <f>データ!P6</f>
        <v>90.39</v>
      </c>
      <c r="X10" s="63"/>
      <c r="Y10" s="63"/>
      <c r="Z10" s="63"/>
      <c r="AA10" s="63"/>
      <c r="AB10" s="63"/>
      <c r="AC10" s="63"/>
      <c r="AD10" s="64">
        <f>データ!Q6</f>
        <v>3024</v>
      </c>
      <c r="AE10" s="64"/>
      <c r="AF10" s="64"/>
      <c r="AG10" s="64"/>
      <c r="AH10" s="64"/>
      <c r="AI10" s="64"/>
      <c r="AJ10" s="64"/>
      <c r="AK10" s="2"/>
      <c r="AL10" s="64">
        <f>データ!U6</f>
        <v>46308</v>
      </c>
      <c r="AM10" s="64"/>
      <c r="AN10" s="64"/>
      <c r="AO10" s="64"/>
      <c r="AP10" s="64"/>
      <c r="AQ10" s="64"/>
      <c r="AR10" s="64"/>
      <c r="AS10" s="64"/>
      <c r="AT10" s="63">
        <f>データ!V6</f>
        <v>15.48</v>
      </c>
      <c r="AU10" s="63"/>
      <c r="AV10" s="63"/>
      <c r="AW10" s="63"/>
      <c r="AX10" s="63"/>
      <c r="AY10" s="63"/>
      <c r="AZ10" s="63"/>
      <c r="BA10" s="63"/>
      <c r="BB10" s="63">
        <f>データ!W6</f>
        <v>2991.47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172111</v>
      </c>
      <c r="D6" s="31">
        <f t="shared" si="3"/>
        <v>46</v>
      </c>
      <c r="E6" s="31">
        <f t="shared" si="3"/>
        <v>17</v>
      </c>
      <c r="F6" s="31">
        <f t="shared" si="3"/>
        <v>1</v>
      </c>
      <c r="G6" s="31">
        <f t="shared" si="3"/>
        <v>0</v>
      </c>
      <c r="H6" s="31" t="str">
        <f t="shared" si="3"/>
        <v>石川県　能美市</v>
      </c>
      <c r="I6" s="31" t="str">
        <f t="shared" si="3"/>
        <v>法適用</v>
      </c>
      <c r="J6" s="31" t="str">
        <f t="shared" si="3"/>
        <v>下水道事業</v>
      </c>
      <c r="K6" s="31" t="str">
        <f t="shared" si="3"/>
        <v>公共下水道</v>
      </c>
      <c r="L6" s="31" t="str">
        <f t="shared" si="3"/>
        <v>Bd1</v>
      </c>
      <c r="M6" s="32" t="str">
        <f t="shared" si="3"/>
        <v>-</v>
      </c>
      <c r="N6" s="32">
        <f t="shared" si="3"/>
        <v>47.27</v>
      </c>
      <c r="O6" s="32">
        <f t="shared" si="3"/>
        <v>93.4</v>
      </c>
      <c r="P6" s="32">
        <f t="shared" si="3"/>
        <v>90.39</v>
      </c>
      <c r="Q6" s="32">
        <f t="shared" si="3"/>
        <v>3024</v>
      </c>
      <c r="R6" s="32">
        <f t="shared" si="3"/>
        <v>49818</v>
      </c>
      <c r="S6" s="32">
        <f t="shared" si="3"/>
        <v>84.14</v>
      </c>
      <c r="T6" s="32">
        <f t="shared" si="3"/>
        <v>592.08000000000004</v>
      </c>
      <c r="U6" s="32">
        <f t="shared" si="3"/>
        <v>46308</v>
      </c>
      <c r="V6" s="32">
        <f t="shared" si="3"/>
        <v>15.48</v>
      </c>
      <c r="W6" s="32">
        <f t="shared" si="3"/>
        <v>2991.47</v>
      </c>
      <c r="X6" s="33" t="str">
        <f>IF(X7="",NA(),X7)</f>
        <v>-</v>
      </c>
      <c r="Y6" s="33">
        <f t="shared" ref="Y6:AG6" si="4">IF(Y7="",NA(),Y7)</f>
        <v>103.44</v>
      </c>
      <c r="Z6" s="33">
        <f t="shared" si="4"/>
        <v>89.04</v>
      </c>
      <c r="AA6" s="33">
        <f t="shared" si="4"/>
        <v>92.39</v>
      </c>
      <c r="AB6" s="33">
        <f t="shared" si="4"/>
        <v>111.41</v>
      </c>
      <c r="AC6" s="33" t="str">
        <f t="shared" si="4"/>
        <v>-</v>
      </c>
      <c r="AD6" s="33">
        <f t="shared" si="4"/>
        <v>100.66</v>
      </c>
      <c r="AE6" s="33">
        <f t="shared" si="4"/>
        <v>105.76</v>
      </c>
      <c r="AF6" s="33">
        <f t="shared" si="4"/>
        <v>105.34</v>
      </c>
      <c r="AG6" s="33">
        <f t="shared" si="4"/>
        <v>108.77</v>
      </c>
      <c r="AH6" s="32" t="str">
        <f>IF(AH7="","",IF(AH7="-","【-】","【"&amp;SUBSTITUTE(TEXT(AH7,"#,##0.00"),"-","△")&amp;"】"))</f>
        <v>【107.74】</v>
      </c>
      <c r="AI6" s="33" t="str">
        <f>IF(AI7="",NA(),AI7)</f>
        <v>-</v>
      </c>
      <c r="AJ6" s="32">
        <f t="shared" ref="AJ6:AR6" si="5">IF(AJ7="",NA(),AJ7)</f>
        <v>0</v>
      </c>
      <c r="AK6" s="33">
        <f t="shared" si="5"/>
        <v>8.1999999999999993</v>
      </c>
      <c r="AL6" s="33">
        <f t="shared" si="5"/>
        <v>22.72</v>
      </c>
      <c r="AM6" s="32">
        <f t="shared" si="5"/>
        <v>0</v>
      </c>
      <c r="AN6" s="33" t="str">
        <f t="shared" si="5"/>
        <v>-</v>
      </c>
      <c r="AO6" s="33">
        <f t="shared" si="5"/>
        <v>51.04</v>
      </c>
      <c r="AP6" s="33">
        <f t="shared" si="5"/>
        <v>25.99</v>
      </c>
      <c r="AQ6" s="33">
        <f t="shared" si="5"/>
        <v>24.99</v>
      </c>
      <c r="AR6" s="33">
        <f t="shared" si="5"/>
        <v>21.47</v>
      </c>
      <c r="AS6" s="32" t="str">
        <f>IF(AS7="","",IF(AS7="-","【-】","【"&amp;SUBSTITUTE(TEXT(AS7,"#,##0.00"),"-","△")&amp;"】"))</f>
        <v>【4.71】</v>
      </c>
      <c r="AT6" s="33" t="str">
        <f>IF(AT7="",NA(),AT7)</f>
        <v>-</v>
      </c>
      <c r="AU6" s="33">
        <f t="shared" ref="AU6:BC6" si="6">IF(AU7="",NA(),AU7)</f>
        <v>120.14</v>
      </c>
      <c r="AV6" s="33">
        <f t="shared" si="6"/>
        <v>178.73</v>
      </c>
      <c r="AW6" s="33">
        <f t="shared" si="6"/>
        <v>391.16</v>
      </c>
      <c r="AX6" s="33">
        <f t="shared" si="6"/>
        <v>44</v>
      </c>
      <c r="AY6" s="33" t="str">
        <f t="shared" si="6"/>
        <v>-</v>
      </c>
      <c r="AZ6" s="33">
        <f t="shared" si="6"/>
        <v>287.3</v>
      </c>
      <c r="BA6" s="33">
        <f t="shared" si="6"/>
        <v>275.56</v>
      </c>
      <c r="BB6" s="33">
        <f t="shared" si="6"/>
        <v>316.92</v>
      </c>
      <c r="BC6" s="33">
        <f t="shared" si="6"/>
        <v>79.239999999999995</v>
      </c>
      <c r="BD6" s="32" t="str">
        <f>IF(BD7="","",IF(BD7="-","【-】","【"&amp;SUBSTITUTE(TEXT(BD7,"#,##0.00"),"-","△")&amp;"】"))</f>
        <v>【56.46】</v>
      </c>
      <c r="BE6" s="33" t="str">
        <f>IF(BE7="",NA(),BE7)</f>
        <v>-</v>
      </c>
      <c r="BF6" s="33">
        <f t="shared" ref="BF6:BN6" si="7">IF(BF7="",NA(),BF7)</f>
        <v>1676.57</v>
      </c>
      <c r="BG6" s="33">
        <f t="shared" si="7"/>
        <v>1601.52</v>
      </c>
      <c r="BH6" s="33">
        <f t="shared" si="7"/>
        <v>1437.03</v>
      </c>
      <c r="BI6" s="33">
        <f t="shared" si="7"/>
        <v>1464.03</v>
      </c>
      <c r="BJ6" s="33" t="str">
        <f t="shared" si="7"/>
        <v>-</v>
      </c>
      <c r="BK6" s="33">
        <f t="shared" si="7"/>
        <v>1247.2</v>
      </c>
      <c r="BL6" s="33">
        <f t="shared" si="7"/>
        <v>918.88</v>
      </c>
      <c r="BM6" s="33">
        <f t="shared" si="7"/>
        <v>885.97</v>
      </c>
      <c r="BN6" s="33">
        <f t="shared" si="7"/>
        <v>854.16</v>
      </c>
      <c r="BO6" s="32" t="str">
        <f>IF(BO7="","",IF(BO7="-","【-】","【"&amp;SUBSTITUTE(TEXT(BO7,"#,##0.00"),"-","△")&amp;"】"))</f>
        <v>【776.35】</v>
      </c>
      <c r="BP6" s="33" t="str">
        <f>IF(BP7="",NA(),BP7)</f>
        <v>-</v>
      </c>
      <c r="BQ6" s="33">
        <f t="shared" ref="BQ6:BY6" si="8">IF(BQ7="",NA(),BQ7)</f>
        <v>66.680000000000007</v>
      </c>
      <c r="BR6" s="33">
        <f t="shared" si="8"/>
        <v>66.28</v>
      </c>
      <c r="BS6" s="33">
        <f t="shared" si="8"/>
        <v>71.209999999999994</v>
      </c>
      <c r="BT6" s="33">
        <f t="shared" si="8"/>
        <v>73.349999999999994</v>
      </c>
      <c r="BU6" s="33" t="str">
        <f t="shared" si="8"/>
        <v>-</v>
      </c>
      <c r="BV6" s="33">
        <f t="shared" si="8"/>
        <v>77.489999999999995</v>
      </c>
      <c r="BW6" s="33">
        <f t="shared" si="8"/>
        <v>88.2</v>
      </c>
      <c r="BX6" s="33">
        <f t="shared" si="8"/>
        <v>89.94</v>
      </c>
      <c r="BY6" s="33">
        <f t="shared" si="8"/>
        <v>93.13</v>
      </c>
      <c r="BZ6" s="32" t="str">
        <f>IF(BZ7="","",IF(BZ7="-","【-】","【"&amp;SUBSTITUTE(TEXT(BZ7,"#,##0.00"),"-","△")&amp;"】"))</f>
        <v>【96.57】</v>
      </c>
      <c r="CA6" s="33" t="str">
        <f>IF(CA7="",NA(),CA7)</f>
        <v>-</v>
      </c>
      <c r="CB6" s="33">
        <f t="shared" ref="CB6:CJ6" si="9">IF(CB7="",NA(),CB7)</f>
        <v>202.81</v>
      </c>
      <c r="CC6" s="33">
        <f t="shared" si="9"/>
        <v>203.64</v>
      </c>
      <c r="CD6" s="33">
        <f t="shared" si="9"/>
        <v>189.85</v>
      </c>
      <c r="CE6" s="33">
        <f t="shared" si="9"/>
        <v>184.55</v>
      </c>
      <c r="CF6" s="33" t="str">
        <f t="shared" si="9"/>
        <v>-</v>
      </c>
      <c r="CG6" s="33">
        <f t="shared" si="9"/>
        <v>201.25</v>
      </c>
      <c r="CH6" s="33">
        <f t="shared" si="9"/>
        <v>171.78</v>
      </c>
      <c r="CI6" s="33">
        <f t="shared" si="9"/>
        <v>168.57</v>
      </c>
      <c r="CJ6" s="33">
        <f t="shared" si="9"/>
        <v>167.97</v>
      </c>
      <c r="CK6" s="32" t="str">
        <f>IF(CK7="","",IF(CK7="-","【-】","【"&amp;SUBSTITUTE(TEXT(CK7,"#,##0.00"),"-","△")&amp;"】"))</f>
        <v>【142.28】</v>
      </c>
      <c r="CL6" s="33" t="str">
        <f>IF(CL7="",NA(),CL7)</f>
        <v>-</v>
      </c>
      <c r="CM6" s="33">
        <f t="shared" ref="CM6:CU6" si="10">IF(CM7="",NA(),CM7)</f>
        <v>71.44</v>
      </c>
      <c r="CN6" s="33">
        <f t="shared" si="10"/>
        <v>71.83</v>
      </c>
      <c r="CO6" s="33">
        <f t="shared" si="10"/>
        <v>63</v>
      </c>
      <c r="CP6" s="33">
        <f t="shared" si="10"/>
        <v>72.89</v>
      </c>
      <c r="CQ6" s="33" t="str">
        <f t="shared" si="10"/>
        <v>-</v>
      </c>
      <c r="CR6" s="33">
        <f t="shared" si="10"/>
        <v>63.88</v>
      </c>
      <c r="CS6" s="33">
        <f t="shared" si="10"/>
        <v>62.27</v>
      </c>
      <c r="CT6" s="33">
        <f t="shared" si="10"/>
        <v>64.12</v>
      </c>
      <c r="CU6" s="33">
        <f t="shared" si="10"/>
        <v>64.87</v>
      </c>
      <c r="CV6" s="32" t="str">
        <f>IF(CV7="","",IF(CV7="-","【-】","【"&amp;SUBSTITUTE(TEXT(CV7,"#,##0.00"),"-","△")&amp;"】"))</f>
        <v>【60.35】</v>
      </c>
      <c r="CW6" s="33" t="str">
        <f>IF(CW7="",NA(),CW7)</f>
        <v>-</v>
      </c>
      <c r="CX6" s="33">
        <f t="shared" ref="CX6:DF6" si="11">IF(CX7="",NA(),CX7)</f>
        <v>90.32</v>
      </c>
      <c r="CY6" s="33">
        <f t="shared" si="11"/>
        <v>90.7</v>
      </c>
      <c r="CZ6" s="33">
        <f t="shared" si="11"/>
        <v>91.4</v>
      </c>
      <c r="DA6" s="33">
        <f t="shared" si="11"/>
        <v>91.8</v>
      </c>
      <c r="DB6" s="33" t="str">
        <f t="shared" si="11"/>
        <v>-</v>
      </c>
      <c r="DC6" s="33">
        <f t="shared" si="11"/>
        <v>86.62</v>
      </c>
      <c r="DD6" s="33">
        <f t="shared" si="11"/>
        <v>90.69</v>
      </c>
      <c r="DE6" s="33">
        <f t="shared" si="11"/>
        <v>90.91</v>
      </c>
      <c r="DF6" s="33">
        <f t="shared" si="11"/>
        <v>91.11</v>
      </c>
      <c r="DG6" s="32" t="str">
        <f>IF(DG7="","",IF(DG7="-","【-】","【"&amp;SUBSTITUTE(TEXT(DG7,"#,##0.00"),"-","△")&amp;"】"))</f>
        <v>【94.57】</v>
      </c>
      <c r="DH6" s="33" t="str">
        <f>IF(DH7="",NA(),DH7)</f>
        <v>-</v>
      </c>
      <c r="DI6" s="33">
        <f t="shared" ref="DI6:DQ6" si="12">IF(DI7="",NA(),DI7)</f>
        <v>0.14000000000000001</v>
      </c>
      <c r="DJ6" s="33">
        <f t="shared" si="12"/>
        <v>2.7</v>
      </c>
      <c r="DK6" s="33">
        <f t="shared" si="12"/>
        <v>4.05</v>
      </c>
      <c r="DL6" s="33">
        <f t="shared" si="12"/>
        <v>8.6</v>
      </c>
      <c r="DM6" s="33" t="str">
        <f t="shared" si="12"/>
        <v>-</v>
      </c>
      <c r="DN6" s="33">
        <f t="shared" si="12"/>
        <v>9.6300000000000008</v>
      </c>
      <c r="DO6" s="33">
        <f t="shared" si="12"/>
        <v>12.02</v>
      </c>
      <c r="DP6" s="33">
        <f t="shared" si="12"/>
        <v>12.9</v>
      </c>
      <c r="DQ6" s="33">
        <f t="shared" si="12"/>
        <v>25.52</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0.48</v>
      </c>
      <c r="EA6" s="33">
        <f t="shared" si="13"/>
        <v>0.71</v>
      </c>
      <c r="EB6" s="33">
        <f t="shared" si="13"/>
        <v>0.76</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0.08</v>
      </c>
      <c r="EL6" s="33">
        <f t="shared" si="14"/>
        <v>7.0000000000000007E-2</v>
      </c>
      <c r="EM6" s="33">
        <f t="shared" si="14"/>
        <v>0.1</v>
      </c>
      <c r="EN6" s="32" t="str">
        <f>IF(EN7="","",IF(EN7="-","【-】","【"&amp;SUBSTITUTE(TEXT(EN7,"#,##0.00"),"-","△")&amp;"】"))</f>
        <v>【0.17】</v>
      </c>
    </row>
    <row r="7" spans="1:147" s="34" customFormat="1">
      <c r="A7" s="26"/>
      <c r="B7" s="35">
        <v>2014</v>
      </c>
      <c r="C7" s="35">
        <v>172111</v>
      </c>
      <c r="D7" s="35">
        <v>46</v>
      </c>
      <c r="E7" s="35">
        <v>17</v>
      </c>
      <c r="F7" s="35">
        <v>1</v>
      </c>
      <c r="G7" s="35">
        <v>0</v>
      </c>
      <c r="H7" s="35" t="s">
        <v>96</v>
      </c>
      <c r="I7" s="35" t="s">
        <v>97</v>
      </c>
      <c r="J7" s="35" t="s">
        <v>98</v>
      </c>
      <c r="K7" s="35" t="s">
        <v>99</v>
      </c>
      <c r="L7" s="35" t="s">
        <v>100</v>
      </c>
      <c r="M7" s="36" t="s">
        <v>101</v>
      </c>
      <c r="N7" s="36">
        <v>47.27</v>
      </c>
      <c r="O7" s="36">
        <v>93.4</v>
      </c>
      <c r="P7" s="36">
        <v>90.39</v>
      </c>
      <c r="Q7" s="36">
        <v>3024</v>
      </c>
      <c r="R7" s="36">
        <v>49818</v>
      </c>
      <c r="S7" s="36">
        <v>84.14</v>
      </c>
      <c r="T7" s="36">
        <v>592.08000000000004</v>
      </c>
      <c r="U7" s="36">
        <v>46308</v>
      </c>
      <c r="V7" s="36">
        <v>15.48</v>
      </c>
      <c r="W7" s="36">
        <v>2991.47</v>
      </c>
      <c r="X7" s="36" t="s">
        <v>101</v>
      </c>
      <c r="Y7" s="36">
        <v>103.44</v>
      </c>
      <c r="Z7" s="36">
        <v>89.04</v>
      </c>
      <c r="AA7" s="36">
        <v>92.39</v>
      </c>
      <c r="AB7" s="36">
        <v>111.41</v>
      </c>
      <c r="AC7" s="36" t="s">
        <v>101</v>
      </c>
      <c r="AD7" s="36">
        <v>100.66</v>
      </c>
      <c r="AE7" s="36">
        <v>105.76</v>
      </c>
      <c r="AF7" s="36">
        <v>105.34</v>
      </c>
      <c r="AG7" s="36">
        <v>108.77</v>
      </c>
      <c r="AH7" s="36">
        <v>107.74</v>
      </c>
      <c r="AI7" s="36" t="s">
        <v>101</v>
      </c>
      <c r="AJ7" s="36">
        <v>0</v>
      </c>
      <c r="AK7" s="36">
        <v>8.1999999999999993</v>
      </c>
      <c r="AL7" s="36">
        <v>22.72</v>
      </c>
      <c r="AM7" s="36">
        <v>0</v>
      </c>
      <c r="AN7" s="36" t="s">
        <v>101</v>
      </c>
      <c r="AO7" s="36">
        <v>51.04</v>
      </c>
      <c r="AP7" s="36">
        <v>25.99</v>
      </c>
      <c r="AQ7" s="36">
        <v>24.99</v>
      </c>
      <c r="AR7" s="36">
        <v>21.47</v>
      </c>
      <c r="AS7" s="36">
        <v>4.71</v>
      </c>
      <c r="AT7" s="36" t="s">
        <v>101</v>
      </c>
      <c r="AU7" s="36">
        <v>120.14</v>
      </c>
      <c r="AV7" s="36">
        <v>178.73</v>
      </c>
      <c r="AW7" s="36">
        <v>391.16</v>
      </c>
      <c r="AX7" s="36">
        <v>44</v>
      </c>
      <c r="AY7" s="36" t="s">
        <v>101</v>
      </c>
      <c r="AZ7" s="36">
        <v>287.3</v>
      </c>
      <c r="BA7" s="36">
        <v>275.56</v>
      </c>
      <c r="BB7" s="36">
        <v>316.92</v>
      </c>
      <c r="BC7" s="36">
        <v>79.239999999999995</v>
      </c>
      <c r="BD7" s="36">
        <v>56.46</v>
      </c>
      <c r="BE7" s="36" t="s">
        <v>101</v>
      </c>
      <c r="BF7" s="36">
        <v>1676.57</v>
      </c>
      <c r="BG7" s="36">
        <v>1601.52</v>
      </c>
      <c r="BH7" s="36">
        <v>1437.03</v>
      </c>
      <c r="BI7" s="36">
        <v>1464.03</v>
      </c>
      <c r="BJ7" s="36" t="s">
        <v>101</v>
      </c>
      <c r="BK7" s="36">
        <v>1247.2</v>
      </c>
      <c r="BL7" s="36">
        <v>918.88</v>
      </c>
      <c r="BM7" s="36">
        <v>885.97</v>
      </c>
      <c r="BN7" s="36">
        <v>854.16</v>
      </c>
      <c r="BO7" s="36">
        <v>776.35</v>
      </c>
      <c r="BP7" s="36" t="s">
        <v>101</v>
      </c>
      <c r="BQ7" s="36">
        <v>66.680000000000007</v>
      </c>
      <c r="BR7" s="36">
        <v>66.28</v>
      </c>
      <c r="BS7" s="36">
        <v>71.209999999999994</v>
      </c>
      <c r="BT7" s="36">
        <v>73.349999999999994</v>
      </c>
      <c r="BU7" s="36" t="s">
        <v>101</v>
      </c>
      <c r="BV7" s="36">
        <v>77.489999999999995</v>
      </c>
      <c r="BW7" s="36">
        <v>88.2</v>
      </c>
      <c r="BX7" s="36">
        <v>89.94</v>
      </c>
      <c r="BY7" s="36">
        <v>93.13</v>
      </c>
      <c r="BZ7" s="36">
        <v>96.57</v>
      </c>
      <c r="CA7" s="36" t="s">
        <v>101</v>
      </c>
      <c r="CB7" s="36">
        <v>202.81</v>
      </c>
      <c r="CC7" s="36">
        <v>203.64</v>
      </c>
      <c r="CD7" s="36">
        <v>189.85</v>
      </c>
      <c r="CE7" s="36">
        <v>184.55</v>
      </c>
      <c r="CF7" s="36" t="s">
        <v>101</v>
      </c>
      <c r="CG7" s="36">
        <v>201.25</v>
      </c>
      <c r="CH7" s="36">
        <v>171.78</v>
      </c>
      <c r="CI7" s="36">
        <v>168.57</v>
      </c>
      <c r="CJ7" s="36">
        <v>167.97</v>
      </c>
      <c r="CK7" s="36">
        <v>142.28</v>
      </c>
      <c r="CL7" s="36" t="s">
        <v>101</v>
      </c>
      <c r="CM7" s="36">
        <v>71.44</v>
      </c>
      <c r="CN7" s="36">
        <v>71.83</v>
      </c>
      <c r="CO7" s="36">
        <v>63</v>
      </c>
      <c r="CP7" s="36">
        <v>72.89</v>
      </c>
      <c r="CQ7" s="36" t="s">
        <v>101</v>
      </c>
      <c r="CR7" s="36">
        <v>63.88</v>
      </c>
      <c r="CS7" s="36">
        <v>62.27</v>
      </c>
      <c r="CT7" s="36">
        <v>64.12</v>
      </c>
      <c r="CU7" s="36">
        <v>64.87</v>
      </c>
      <c r="CV7" s="36">
        <v>60.35</v>
      </c>
      <c r="CW7" s="36" t="s">
        <v>101</v>
      </c>
      <c r="CX7" s="36">
        <v>90.32</v>
      </c>
      <c r="CY7" s="36">
        <v>90.7</v>
      </c>
      <c r="CZ7" s="36">
        <v>91.4</v>
      </c>
      <c r="DA7" s="36">
        <v>91.8</v>
      </c>
      <c r="DB7" s="36" t="s">
        <v>101</v>
      </c>
      <c r="DC7" s="36">
        <v>86.62</v>
      </c>
      <c r="DD7" s="36">
        <v>90.69</v>
      </c>
      <c r="DE7" s="36">
        <v>90.91</v>
      </c>
      <c r="DF7" s="36">
        <v>91.11</v>
      </c>
      <c r="DG7" s="36">
        <v>94.57</v>
      </c>
      <c r="DH7" s="36" t="s">
        <v>101</v>
      </c>
      <c r="DI7" s="36">
        <v>0.14000000000000001</v>
      </c>
      <c r="DJ7" s="36">
        <v>2.7</v>
      </c>
      <c r="DK7" s="36">
        <v>4.05</v>
      </c>
      <c r="DL7" s="36">
        <v>8.6</v>
      </c>
      <c r="DM7" s="36" t="s">
        <v>101</v>
      </c>
      <c r="DN7" s="36">
        <v>9.6300000000000008</v>
      </c>
      <c r="DO7" s="36">
        <v>12.02</v>
      </c>
      <c r="DP7" s="36">
        <v>12.9</v>
      </c>
      <c r="DQ7" s="36">
        <v>25.52</v>
      </c>
      <c r="DR7" s="36">
        <v>36.270000000000003</v>
      </c>
      <c r="DS7" s="36" t="s">
        <v>101</v>
      </c>
      <c r="DT7" s="36">
        <v>0</v>
      </c>
      <c r="DU7" s="36">
        <v>0</v>
      </c>
      <c r="DV7" s="36">
        <v>0</v>
      </c>
      <c r="DW7" s="36">
        <v>0</v>
      </c>
      <c r="DX7" s="36" t="s">
        <v>101</v>
      </c>
      <c r="DY7" s="36">
        <v>0</v>
      </c>
      <c r="DZ7" s="36">
        <v>0.48</v>
      </c>
      <c r="EA7" s="36">
        <v>0.71</v>
      </c>
      <c r="EB7" s="36">
        <v>0.76</v>
      </c>
      <c r="EC7" s="36">
        <v>4.3499999999999996</v>
      </c>
      <c r="ED7" s="36" t="s">
        <v>101</v>
      </c>
      <c r="EE7" s="36">
        <v>0</v>
      </c>
      <c r="EF7" s="36">
        <v>0</v>
      </c>
      <c r="EG7" s="36">
        <v>0</v>
      </c>
      <c r="EH7" s="36">
        <v>0</v>
      </c>
      <c r="EI7" s="36" t="s">
        <v>101</v>
      </c>
      <c r="EJ7" s="36">
        <v>0.05</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2016-02-18T09:38:29Z</cp:lastPrinted>
  <dcterms:created xsi:type="dcterms:W3CDTF">2016-02-03T07:43:45Z</dcterms:created>
  <dcterms:modified xsi:type="dcterms:W3CDTF">2016-02-24T03:32:47Z</dcterms:modified>
  <cp:category/>
</cp:coreProperties>
</file>