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<sst xmlns="http://schemas.openxmlformats.org/spreadsheetml/2006/main" count="221" uniqueCount="111">
  <si>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</si>
  <si>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</si>
  <si>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</si>
  <si>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</si>
  <si>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</si>
  <si>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</si>
  <si>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</si>
  <si>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</si>
  <si>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</si>
  <si>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</si>
  <si>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</si>
  <si>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</si>
  <si>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</si>
  <si>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</si>
  <si>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</si>
  <si>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</si>
  <si>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</si>
  <si>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</si>
  <si>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</si>
  <si>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</si>
  <si>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</si>
  <si>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</si>
  <si>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</si>
  <si>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</si>
  <si>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</si>
  <si>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</si>
  <si>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</si>
  <si>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</si>
  <si>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</si>
  <si>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</si>
  <si>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</si>
  <si>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</si>
  <si>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</si>
  <si>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</si>
  <si>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</si>
  <si>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</si>
  <si>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</si>
  <si>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</si>
  <si>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</si>
  <si>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</si>
  <si>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</si>
  <si>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</si>
  <si>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</si>
  <si>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</si>
  <si>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</si>
  <si>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</si>
  <si>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</si>
  <si>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</si>
  <si>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</si>
  <si>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</si>
  <si>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</si>
  <si>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</si>
  <si>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</si>
  <si>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</si>
  <si>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</si>
  <si>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</si>
  <si>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</si>
  <si>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</si>
  <si>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</si>
  <si>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</si>
  <si>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</si>
  <si>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</si>
  <si>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</si>
  <si>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</si>
  <si>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</si>
  <si>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</si>
  <si>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</si>
  <si>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</si>
  <si>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</si>
  <si>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</si>
  <si>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</si>
  <si>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</si>
  <si>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</si>
  <si>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</si>
  <si>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</si>
  <si>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</si>
  <si>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</si>
  <si>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</si>
  <si>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</si>
  <si>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</si>
  <si>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</si>
  <si>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</si>
  <si>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</si>
  <si>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</si>
  <si>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</si>
  <si>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</si>
  <si>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</si>
  <si>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</si>
  <si>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</si>
  <si>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</si>
  <si>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</si>
  <si>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</si>
  <si>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</si>
  <si>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</si>
  <si>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</si>
  <si>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</si>
  <si>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</si>
  <si>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</si>
  <si>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</si>
  <si>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</si>
  <si>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</si>
  <si>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</si>
  <si>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</si>
  <si>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</si>
  <si>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</si>
  <si>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</si>
  <si>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</si>
  <si>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</si>
  <si>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③数値が１％の場合で、すべての管路を更新するのに100年かかる更新ペースである。平成43年度以降、法定耐用年数を迎える管路があり、管路の投資・改築（更新・長寿命化）計画の策定が必要である。</t>
    <rPh sb="1" eb="3">
      <t>スウチ</t>
    </rPh>
    <rPh sb="7" eb="9">
      <t>バアイ</t>
    </rPh>
    <rPh sb="15" eb="17">
      <t>カンロ</t>
    </rPh>
    <rPh sb="18" eb="20">
      <t>コウシン</t>
    </rPh>
    <rPh sb="27" eb="28">
      <t>ネン</t>
    </rPh>
    <rPh sb="31" eb="33">
      <t>コウシン</t>
    </rPh>
    <rPh sb="40" eb="42">
      <t>ヘイセイ</t>
    </rPh>
    <rPh sb="44" eb="46">
      <t>ネンド</t>
    </rPh>
    <rPh sb="46" eb="48">
      <t>イコウ</t>
    </rPh>
    <rPh sb="49" eb="51">
      <t>ホウテイ</t>
    </rPh>
    <rPh sb="51" eb="53">
      <t>タイヨウ</t>
    </rPh>
    <rPh sb="53" eb="55">
      <t>ネンスウ</t>
    </rPh>
    <rPh sb="56" eb="57">
      <t>ムカ</t>
    </rPh>
    <rPh sb="59" eb="61">
      <t>カンロ</t>
    </rPh>
    <rPh sb="65" eb="67">
      <t>カンロ</t>
    </rPh>
    <rPh sb="68" eb="70">
      <t>トウシ</t>
    </rPh>
    <rPh sb="71" eb="73">
      <t>カイチク</t>
    </rPh>
    <rPh sb="74" eb="76">
      <t>コウシン</t>
    </rPh>
    <rPh sb="77" eb="78">
      <t>チョウ</t>
    </rPh>
    <rPh sb="78" eb="81">
      <t>ジュミョウカ</t>
    </rPh>
    <rPh sb="82" eb="84">
      <t>ケイカク</t>
    </rPh>
    <rPh sb="85" eb="87">
      <t>サクテイ</t>
    </rPh>
    <rPh sb="88" eb="90">
      <t>ヒツヨウ</t>
    </rPh>
    <phoneticPr fontId="4"/>
  </si>
  <si>
    <t>・①地方債償還金を使用料で回収することは困難であり、今後も、一般会計から補助金等を繰り入れ、収支バランスを確保することが必要である。
・また、⑤使用料で回収すべき経費を、どの程度使用料で賄えているかを表した指標であり、100％を下回っている場合、使用料以外の収入で賄われていることを意味しており、適正な使用料収入の確保と汚水処理費の経費削減が必要である。
・現在、管路については老朽化が着実に進行しており、平成43年度以降、更新投資や老朽化対策に係る投資の需要が急増することを見込んでいる。今後、経費削減といった不断の経営努力を行い、財源確保に努める必要がある。</t>
    <rPh sb="2" eb="4">
      <t>チホウ</t>
    </rPh>
    <rPh sb="4" eb="5">
      <t>サイ</t>
    </rPh>
    <rPh sb="5" eb="7">
      <t>ショウカン</t>
    </rPh>
    <rPh sb="7" eb="8">
      <t>キン</t>
    </rPh>
    <rPh sb="9" eb="11">
      <t>シヨウ</t>
    </rPh>
    <rPh sb="11" eb="12">
      <t>リョウ</t>
    </rPh>
    <rPh sb="13" eb="15">
      <t>カイシュウ</t>
    </rPh>
    <rPh sb="20" eb="22">
      <t>コンナン</t>
    </rPh>
    <rPh sb="26" eb="28">
      <t>コンゴ</t>
    </rPh>
    <rPh sb="30" eb="32">
      <t>イッパン</t>
    </rPh>
    <rPh sb="32" eb="34">
      <t>カイケイ</t>
    </rPh>
    <rPh sb="36" eb="39">
      <t>ホジョキン</t>
    </rPh>
    <rPh sb="39" eb="40">
      <t>トウ</t>
    </rPh>
    <rPh sb="41" eb="42">
      <t>ク</t>
    </rPh>
    <rPh sb="43" eb="44">
      <t>イ</t>
    </rPh>
    <rPh sb="46" eb="48">
      <t>シュウシ</t>
    </rPh>
    <rPh sb="53" eb="55">
      <t>カクホ</t>
    </rPh>
    <rPh sb="60" eb="62">
      <t>ヒツヨウ</t>
    </rPh>
    <rPh sb="72" eb="75">
      <t>シヨウリョウ</t>
    </rPh>
    <rPh sb="76" eb="78">
      <t>カイシュウ</t>
    </rPh>
    <rPh sb="81" eb="83">
      <t>ケイヒ</t>
    </rPh>
    <rPh sb="87" eb="89">
      <t>テイド</t>
    </rPh>
    <rPh sb="89" eb="92">
      <t>シヨウリョウ</t>
    </rPh>
    <rPh sb="93" eb="94">
      <t>マカナ</t>
    </rPh>
    <rPh sb="100" eb="101">
      <t>アラワ</t>
    </rPh>
    <rPh sb="103" eb="105">
      <t>シヒョウ</t>
    </rPh>
    <rPh sb="114" eb="116">
      <t>シタマワ</t>
    </rPh>
    <rPh sb="120" eb="122">
      <t>バアイ</t>
    </rPh>
    <rPh sb="123" eb="125">
      <t>シヨウ</t>
    </rPh>
    <rPh sb="125" eb="126">
      <t>リョウ</t>
    </rPh>
    <rPh sb="126" eb="128">
      <t>イガイ</t>
    </rPh>
    <rPh sb="129" eb="131">
      <t>シュウニュウ</t>
    </rPh>
    <rPh sb="132" eb="133">
      <t>マカナ</t>
    </rPh>
    <rPh sb="141" eb="143">
      <t>イミ</t>
    </rPh>
    <rPh sb="148" eb="150">
      <t>テキセイ</t>
    </rPh>
    <rPh sb="151" eb="153">
      <t>シヨウ</t>
    </rPh>
    <rPh sb="153" eb="154">
      <t>リョウ</t>
    </rPh>
    <rPh sb="154" eb="156">
      <t>シュウニュウ</t>
    </rPh>
    <rPh sb="157" eb="159">
      <t>カクホ</t>
    </rPh>
    <rPh sb="160" eb="162">
      <t>オスイ</t>
    </rPh>
    <rPh sb="162" eb="164">
      <t>ショリ</t>
    </rPh>
    <rPh sb="164" eb="165">
      <t>ヒ</t>
    </rPh>
    <rPh sb="166" eb="168">
      <t>ケイヒ</t>
    </rPh>
    <rPh sb="168" eb="170">
      <t>サクゲン</t>
    </rPh>
    <rPh sb="171" eb="173">
      <t>ヒツヨウ</t>
    </rPh>
    <rPh sb="179" eb="181">
      <t>ゲンザイ</t>
    </rPh>
    <rPh sb="182" eb="184">
      <t>カンロ</t>
    </rPh>
    <rPh sb="189" eb="192">
      <t>ロウキュウカ</t>
    </rPh>
    <rPh sb="193" eb="195">
      <t>チャクジツ</t>
    </rPh>
    <rPh sb="196" eb="198">
      <t>シンコウ</t>
    </rPh>
    <rPh sb="203" eb="205">
      <t>ヘイセイ</t>
    </rPh>
    <rPh sb="207" eb="209">
      <t>ネンド</t>
    </rPh>
    <rPh sb="209" eb="211">
      <t>イコウ</t>
    </rPh>
    <rPh sb="212" eb="214">
      <t>コウシン</t>
    </rPh>
    <rPh sb="214" eb="216">
      <t>トウシ</t>
    </rPh>
    <rPh sb="217" eb="219">
      <t>ロウキュウ</t>
    </rPh>
    <rPh sb="219" eb="220">
      <t>カ</t>
    </rPh>
    <rPh sb="220" eb="222">
      <t>タイサク</t>
    </rPh>
    <rPh sb="223" eb="224">
      <t>カカ</t>
    </rPh>
    <rPh sb="225" eb="227">
      <t>トウシ</t>
    </rPh>
    <rPh sb="228" eb="230">
      <t>ジュヨウ</t>
    </rPh>
    <rPh sb="231" eb="233">
      <t>キュウゾウ</t>
    </rPh>
    <rPh sb="238" eb="240">
      <t>ミコ</t>
    </rPh>
    <rPh sb="245" eb="247">
      <t>コンゴ</t>
    </rPh>
    <rPh sb="248" eb="250">
      <t>ケイヒ</t>
    </rPh>
    <rPh sb="250" eb="252">
      <t>サクゲン</t>
    </rPh>
    <rPh sb="256" eb="258">
      <t>フダン</t>
    </rPh>
    <rPh sb="259" eb="261">
      <t>ケイエイ</t>
    </rPh>
    <rPh sb="261" eb="263">
      <t>ドリョク</t>
    </rPh>
    <rPh sb="264" eb="265">
      <t>オコナ</t>
    </rPh>
    <rPh sb="267" eb="269">
      <t>ザイゲン</t>
    </rPh>
    <rPh sb="269" eb="271">
      <t>カクホ</t>
    </rPh>
    <rPh sb="272" eb="273">
      <t>ツト</t>
    </rPh>
    <rPh sb="275" eb="277">
      <t>ヒツヨウ</t>
    </rPh>
    <phoneticPr fontId="4"/>
  </si>
  <si>
    <t>①数値が100％未満の場合、単年度収支が赤字であることを示している。地方債償還金相当を料金収入で回収できておらず、一般会計からの補助金等を繰り入れることで経営が成り立っている。
④平成８年度に面整備が完了して以来、地方債を順当に償還している。平成19年度から、順次、既設設備の機能強化事業に取り組んでおり、事業費用の一部を地方債の新規借入れで賄っているため、債務残高の減少スピードは緩やかなものとなる。
⑤汚水処理費について、地方債の償還が平成29年度にピークを迎え、以降、減少傾向にあると予測している。また、使用料収入においても減少することが考えられ、経費回収率は横ばいで推移していく見込みである。
⑥今後、汚水処理費の減少により改善していくと同時に、有収水量の落ち込みも予測しており、汚水処理原価は横ばいで推移していく見込みである。
⑦類団平均に比べ、当市の値は良好といえる。日当たりの最大稼働率が100％に達することもあり、施設規模は適当なものである。
⑧類団平均に比べ、当市の値は高いといえる。引き続き、継続的に接続率の向上を図ることとする。</t>
    <rPh sb="40" eb="42">
      <t>ソウトウ</t>
    </rPh>
    <rPh sb="90" eb="92">
      <t>ヘイセイ</t>
    </rPh>
    <rPh sb="93" eb="94">
      <t>ネン</t>
    </rPh>
    <rPh sb="94" eb="95">
      <t>ド</t>
    </rPh>
    <rPh sb="96" eb="97">
      <t>メン</t>
    </rPh>
    <rPh sb="97" eb="99">
      <t>セイビ</t>
    </rPh>
    <rPh sb="100" eb="102">
      <t>カンリョウ</t>
    </rPh>
    <rPh sb="104" eb="106">
      <t>イライ</t>
    </rPh>
    <rPh sb="107" eb="109">
      <t>チホウ</t>
    </rPh>
    <rPh sb="109" eb="110">
      <t>サイ</t>
    </rPh>
    <rPh sb="111" eb="113">
      <t>ジュントウ</t>
    </rPh>
    <rPh sb="114" eb="116">
      <t>ショウカン</t>
    </rPh>
    <rPh sb="121" eb="123">
      <t>ヘイセイ</t>
    </rPh>
    <rPh sb="125" eb="126">
      <t>ネン</t>
    </rPh>
    <rPh sb="126" eb="127">
      <t>ド</t>
    </rPh>
    <rPh sb="130" eb="132">
      <t>ジュンジ</t>
    </rPh>
    <rPh sb="133" eb="135">
      <t>キセツ</t>
    </rPh>
    <rPh sb="135" eb="137">
      <t>セツビ</t>
    </rPh>
    <rPh sb="138" eb="140">
      <t>キノウ</t>
    </rPh>
    <rPh sb="140" eb="142">
      <t>キョウカ</t>
    </rPh>
    <rPh sb="142" eb="144">
      <t>ジギョウ</t>
    </rPh>
    <rPh sb="145" eb="146">
      <t>ト</t>
    </rPh>
    <rPh sb="147" eb="148">
      <t>ク</t>
    </rPh>
    <rPh sb="153" eb="155">
      <t>ジギョウ</t>
    </rPh>
    <rPh sb="155" eb="157">
      <t>ヒヨウ</t>
    </rPh>
    <rPh sb="158" eb="160">
      <t>イチブ</t>
    </rPh>
    <rPh sb="161" eb="163">
      <t>チホウ</t>
    </rPh>
    <rPh sb="163" eb="164">
      <t>サイ</t>
    </rPh>
    <rPh sb="165" eb="167">
      <t>シンキ</t>
    </rPh>
    <rPh sb="167" eb="168">
      <t>カ</t>
    </rPh>
    <rPh sb="168" eb="169">
      <t>イ</t>
    </rPh>
    <rPh sb="171" eb="172">
      <t>マカナ</t>
    </rPh>
    <rPh sb="179" eb="181">
      <t>サイム</t>
    </rPh>
    <rPh sb="181" eb="183">
      <t>ザンダカ</t>
    </rPh>
    <rPh sb="184" eb="186">
      <t>ゲンショウ</t>
    </rPh>
    <rPh sb="191" eb="192">
      <t>ユル</t>
    </rPh>
    <rPh sb="203" eb="205">
      <t>オスイ</t>
    </rPh>
    <rPh sb="205" eb="207">
      <t>ショリ</t>
    </rPh>
    <rPh sb="207" eb="208">
      <t>ヒ</t>
    </rPh>
    <rPh sb="213" eb="215">
      <t>チホウ</t>
    </rPh>
    <rPh sb="215" eb="216">
      <t>サイ</t>
    </rPh>
    <rPh sb="217" eb="219">
      <t>ショウカン</t>
    </rPh>
    <rPh sb="220" eb="222">
      <t>ヘイセイ</t>
    </rPh>
    <rPh sb="224" eb="226">
      <t>ネンド</t>
    </rPh>
    <rPh sb="231" eb="232">
      <t>ムカ</t>
    </rPh>
    <rPh sb="234" eb="236">
      <t>イコウ</t>
    </rPh>
    <rPh sb="237" eb="239">
      <t>ゲンショウ</t>
    </rPh>
    <rPh sb="239" eb="241">
      <t>ケイコウ</t>
    </rPh>
    <rPh sb="245" eb="247">
      <t>ヨソク</t>
    </rPh>
    <rPh sb="255" eb="258">
      <t>シヨウリョウ</t>
    </rPh>
    <rPh sb="258" eb="260">
      <t>シュウニュウ</t>
    </rPh>
    <rPh sb="265" eb="266">
      <t>ゲン</t>
    </rPh>
    <rPh sb="266" eb="267">
      <t>ショウ</t>
    </rPh>
    <rPh sb="272" eb="273">
      <t>カンガ</t>
    </rPh>
    <rPh sb="277" eb="279">
      <t>ケイヒ</t>
    </rPh>
    <rPh sb="279" eb="281">
      <t>カイシュウ</t>
    </rPh>
    <rPh sb="281" eb="282">
      <t>リツ</t>
    </rPh>
    <rPh sb="283" eb="284">
      <t>ヨコ</t>
    </rPh>
    <rPh sb="287" eb="289">
      <t>スイイ</t>
    </rPh>
    <rPh sb="293" eb="295">
      <t>ミコ</t>
    </rPh>
    <rPh sb="302" eb="304">
      <t>コンゴ</t>
    </rPh>
    <rPh sb="305" eb="307">
      <t>オスイ</t>
    </rPh>
    <rPh sb="307" eb="309">
      <t>ショリ</t>
    </rPh>
    <rPh sb="309" eb="310">
      <t>ヒ</t>
    </rPh>
    <rPh sb="311" eb="312">
      <t>ゲン</t>
    </rPh>
    <rPh sb="312" eb="313">
      <t>ショウ</t>
    </rPh>
    <rPh sb="316" eb="318">
      <t>カイゼン</t>
    </rPh>
    <rPh sb="323" eb="325">
      <t>ドウジ</t>
    </rPh>
    <rPh sb="327" eb="328">
      <t>ユウ</t>
    </rPh>
    <rPh sb="370" eb="371">
      <t>ルイ</t>
    </rPh>
    <rPh sb="371" eb="372">
      <t>ダン</t>
    </rPh>
    <rPh sb="372" eb="374">
      <t>ヘイキン</t>
    </rPh>
    <rPh sb="375" eb="376">
      <t>クラ</t>
    </rPh>
    <rPh sb="378" eb="380">
      <t>トウシ</t>
    </rPh>
    <rPh sb="381" eb="382">
      <t>アタイ</t>
    </rPh>
    <rPh sb="383" eb="385">
      <t>リョウコウ</t>
    </rPh>
    <rPh sb="390" eb="391">
      <t>ニチ</t>
    </rPh>
    <rPh sb="391" eb="392">
      <t>ア</t>
    </rPh>
    <rPh sb="395" eb="397">
      <t>サイダイ</t>
    </rPh>
    <rPh sb="397" eb="399">
      <t>カドウ</t>
    </rPh>
    <rPh sb="399" eb="400">
      <t>リツ</t>
    </rPh>
    <rPh sb="406" eb="407">
      <t>タッ</t>
    </rPh>
    <rPh sb="415" eb="417">
      <t>シセツ</t>
    </rPh>
    <rPh sb="417" eb="419">
      <t>キボ</t>
    </rPh>
    <rPh sb="420" eb="422">
      <t>テキトウ</t>
    </rPh>
    <rPh sb="431" eb="432">
      <t>ルイ</t>
    </rPh>
    <rPh sb="432" eb="433">
      <t>ダン</t>
    </rPh>
    <rPh sb="433" eb="435">
      <t>ヘイキン</t>
    </rPh>
    <rPh sb="436" eb="437">
      <t>クラ</t>
    </rPh>
    <rPh sb="439" eb="441">
      <t>トウシ</t>
    </rPh>
    <rPh sb="442" eb="443">
      <t>アタイ</t>
    </rPh>
    <rPh sb="444" eb="44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</si>
</sst>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69600"/>
        <c:axId val="107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107369600"/>
        <c:axId val="107371520"/>
      </c:lineChart>
      <c:dateAx>
        <c:axId val="107369600"/>
        <c:scaling>
          <c:orientation val="minMax"/>
        </c:scaling>
        <c:delete val="1"/>
        <c:axPos val="b"/>
        <c:numFmt formatCode="ge" sourceLinked="1"/>
        <c:majorTickMark val="none"/>
        <c:minorTickMark val="none"/>
        <c:tickLblPos val="none"/>
        <c:crossAx val="107371520"/>
        <c:crosses val="autoZero"/>
        <c:auto val="1"/>
        <c:lblOffset val="100"/>
        <c:baseTimeUnit val="years"/>
      </c:dateAx>
      <c:valAx>
        <c:axId val="107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96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78.989999999999995</c:v>
                </c:pt>
                <c:pt idx="1">
                  <c:v>77.58</c:v>
                </c:pt>
                <c:pt idx="2">
                  <c:v>77.58</c:v>
                </c:pt>
                <c:pt idx="3">
                  <c:v>77.58</c:v>
                </c:pt>
                <c:pt idx="4">
                  <c:v>77.260000000000005</c:v>
                </c:pt>
              </c:numCache>
            </c:numRef>
          </c:val>
        </c:ser>
        <c:dLbls>
          <c:showLegendKey val="0"/>
          <c:showVal val="0"/>
          <c:showCatName val="0"/>
          <c:showSerName val="0"/>
          <c:showPercent val="0"/>
          <c:showBubbleSize val="0"/>
        </c:dLbls>
        <c:gapWidth val="150"/>
        <c:axId val="114529792"/>
        <c:axId val="114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114529792"/>
        <c:axId val="114531712"/>
      </c:lineChart>
      <c:dateAx>
        <c:axId val="114529792"/>
        <c:scaling>
          <c:orientation val="minMax"/>
        </c:scaling>
        <c:delete val="1"/>
        <c:axPos val="b"/>
        <c:numFmt formatCode="ge" sourceLinked="1"/>
        <c:majorTickMark val="none"/>
        <c:minorTickMark val="none"/>
        <c:tickLblPos val="none"/>
        <c:crossAx val="114531712"/>
        <c:crosses val="autoZero"/>
        <c:auto val="1"/>
        <c:lblOffset val="100"/>
        <c:baseTimeUnit val="years"/>
      </c:dateAx>
      <c:valAx>
        <c:axId val="114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99.13</c:v>
                </c:pt>
                <c:pt idx="1">
                  <c:v>95.07</c:v>
                </c:pt>
                <c:pt idx="2">
                  <c:v>98.72</c:v>
                </c:pt>
                <c:pt idx="3">
                  <c:v>98.98</c:v>
                </c:pt>
                <c:pt idx="4">
                  <c:v>98.15</c:v>
                </c:pt>
              </c:numCache>
            </c:numRef>
          </c:val>
        </c:ser>
        <c:dLbls>
          <c:showLegendKey val="0"/>
          <c:showVal val="0"/>
          <c:showCatName val="0"/>
          <c:showSerName val="0"/>
          <c:showPercent val="0"/>
          <c:showBubbleSize val="0"/>
        </c:dLbls>
        <c:gapWidth val="150"/>
        <c:axId val="114246784"/>
        <c:axId val="114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114246784"/>
        <c:axId val="114248704"/>
      </c:lineChart>
      <c:dateAx>
        <c:axId val="114246784"/>
        <c:scaling>
          <c:orientation val="minMax"/>
        </c:scaling>
        <c:delete val="1"/>
        <c:axPos val="b"/>
        <c:numFmt formatCode="ge" sourceLinked="1"/>
        <c:majorTickMark val="none"/>
        <c:minorTickMark val="none"/>
        <c:tickLblPos val="none"/>
        <c:crossAx val="114248704"/>
        <c:crosses val="autoZero"/>
        <c:auto val="1"/>
        <c:lblOffset val="100"/>
        <c:baseTimeUnit val="years"/>
      </c:dateAx>
      <c:valAx>
        <c:axId val="114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48.71</c:v>
                </c:pt>
                <c:pt idx="1">
                  <c:v>58.75</c:v>
                </c:pt>
                <c:pt idx="2">
                  <c:v>59.32</c:v>
                </c:pt>
                <c:pt idx="3">
                  <c:v>45.44</c:v>
                </c:pt>
                <c:pt idx="4">
                  <c:v>43.84</c:v>
                </c:pt>
              </c:numCache>
            </c:numRef>
          </c:val>
        </c:ser>
        <c:dLbls>
          <c:showLegendKey val="0"/>
          <c:showVal val="0"/>
          <c:showCatName val="0"/>
          <c:showSerName val="0"/>
          <c:showPercent val="0"/>
          <c:showBubbleSize val="0"/>
        </c:dLbls>
        <c:gapWidth val="150"/>
        <c:axId val="107410176"/>
        <c:axId val="107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10176"/>
        <c:axId val="107412096"/>
      </c:lineChart>
      <c:dateAx>
        <c:axId val="107410176"/>
        <c:scaling>
          <c:orientation val="minMax"/>
        </c:scaling>
        <c:delete val="1"/>
        <c:axPos val="b"/>
        <c:numFmt formatCode="ge" sourceLinked="1"/>
        <c:majorTickMark val="none"/>
        <c:minorTickMark val="none"/>
        <c:tickLblPos val="none"/>
        <c:crossAx val="107412096"/>
        <c:crosses val="autoZero"/>
        <c:auto val="1"/>
        <c:lblOffset val="100"/>
        <c:baseTimeUnit val="years"/>
      </c:dateAx>
      <c:valAx>
        <c:axId val="107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16832"/>
        <c:axId val="10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16832"/>
        <c:axId val="109418752"/>
      </c:lineChart>
      <c:dateAx>
        <c:axId val="109416832"/>
        <c:scaling>
          <c:orientation val="minMax"/>
        </c:scaling>
        <c:delete val="1"/>
        <c:axPos val="b"/>
        <c:numFmt formatCode="ge" sourceLinked="1"/>
        <c:majorTickMark val="none"/>
        <c:minorTickMark val="none"/>
        <c:tickLblPos val="none"/>
        <c:crossAx val="109418752"/>
        <c:crosses val="autoZero"/>
        <c:auto val="1"/>
        <c:lblOffset val="100"/>
        <c:baseTimeUnit val="years"/>
      </c:dateAx>
      <c:valAx>
        <c:axId val="1094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61504"/>
        <c:axId val="109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61504"/>
        <c:axId val="109463424"/>
      </c:lineChart>
      <c:dateAx>
        <c:axId val="109461504"/>
        <c:scaling>
          <c:orientation val="minMax"/>
        </c:scaling>
        <c:delete val="1"/>
        <c:axPos val="b"/>
        <c:numFmt formatCode="ge" sourceLinked="1"/>
        <c:majorTickMark val="none"/>
        <c:minorTickMark val="none"/>
        <c:tickLblPos val="none"/>
        <c:crossAx val="109463424"/>
        <c:crosses val="autoZero"/>
        <c:auto val="1"/>
        <c:lblOffset val="100"/>
        <c:baseTimeUnit val="years"/>
      </c:dateAx>
      <c:valAx>
        <c:axId val="109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76192"/>
        <c:axId val="1095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76192"/>
        <c:axId val="109578112"/>
      </c:lineChart>
      <c:dateAx>
        <c:axId val="109576192"/>
        <c:scaling>
          <c:orientation val="minMax"/>
        </c:scaling>
        <c:delete val="1"/>
        <c:axPos val="b"/>
        <c:numFmt formatCode="ge" sourceLinked="1"/>
        <c:majorTickMark val="none"/>
        <c:minorTickMark val="none"/>
        <c:tickLblPos val="none"/>
        <c:crossAx val="109578112"/>
        <c:crosses val="autoZero"/>
        <c:auto val="1"/>
        <c:lblOffset val="100"/>
        <c:baseTimeUnit val="years"/>
      </c:dateAx>
      <c:valAx>
        <c:axId val="1095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10496"/>
        <c:axId val="1096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10496"/>
        <c:axId val="109612416"/>
      </c:lineChart>
      <c:dateAx>
        <c:axId val="109610496"/>
        <c:scaling>
          <c:orientation val="minMax"/>
        </c:scaling>
        <c:delete val="1"/>
        <c:axPos val="b"/>
        <c:numFmt formatCode="ge" sourceLinked="1"/>
        <c:majorTickMark val="none"/>
        <c:minorTickMark val="none"/>
        <c:tickLblPos val="none"/>
        <c:crossAx val="109612416"/>
        <c:crosses val="autoZero"/>
        <c:auto val="1"/>
        <c:lblOffset val="100"/>
        <c:baseTimeUnit val="years"/>
      </c:dateAx>
      <c:valAx>
        <c:axId val="1096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973.63</c:v>
                </c:pt>
                <c:pt idx="1">
                  <c:v>924.63</c:v>
                </c:pt>
                <c:pt idx="2">
                  <c:v>838.67</c:v>
                </c:pt>
                <c:pt idx="3">
                  <c:v>746.22</c:v>
                </c:pt>
                <c:pt idx="4">
                  <c:v>746.73</c:v>
                </c:pt>
              </c:numCache>
            </c:numRef>
          </c:val>
        </c:ser>
        <c:dLbls>
          <c:showLegendKey val="0"/>
          <c:showVal val="0"/>
          <c:showCatName val="0"/>
          <c:showSerName val="0"/>
          <c:showPercent val="0"/>
          <c:showBubbleSize val="0"/>
        </c:dLbls>
        <c:gapWidth val="150"/>
        <c:axId val="109642880"/>
        <c:axId val="109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109642880"/>
        <c:axId val="109644800"/>
      </c:lineChart>
      <c:dateAx>
        <c:axId val="109642880"/>
        <c:scaling>
          <c:orientation val="minMax"/>
        </c:scaling>
        <c:delete val="1"/>
        <c:axPos val="b"/>
        <c:numFmt formatCode="ge" sourceLinked="1"/>
        <c:majorTickMark val="none"/>
        <c:minorTickMark val="none"/>
        <c:tickLblPos val="none"/>
        <c:crossAx val="109644800"/>
        <c:crosses val="autoZero"/>
        <c:auto val="1"/>
        <c:lblOffset val="100"/>
        <c:baseTimeUnit val="years"/>
      </c:dateAx>
      <c:valAx>
        <c:axId val="1096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59.01</c:v>
                </c:pt>
                <c:pt idx="1">
                  <c:v>62.43</c:v>
                </c:pt>
                <c:pt idx="2">
                  <c:v>56.59</c:v>
                </c:pt>
                <c:pt idx="3">
                  <c:v>66.19</c:v>
                </c:pt>
                <c:pt idx="4">
                  <c:v>60.14</c:v>
                </c:pt>
              </c:numCache>
            </c:numRef>
          </c:val>
        </c:ser>
        <c:dLbls>
          <c:showLegendKey val="0"/>
          <c:showVal val="0"/>
          <c:showCatName val="0"/>
          <c:showSerName val="0"/>
          <c:showPercent val="0"/>
          <c:showBubbleSize val="0"/>
        </c:dLbls>
        <c:gapWidth val="150"/>
        <c:axId val="109691648"/>
        <c:axId val="109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109691648"/>
        <c:axId val="109693568"/>
      </c:lineChart>
      <c:dateAx>
        <c:axId val="109691648"/>
        <c:scaling>
          <c:orientation val="minMax"/>
        </c:scaling>
        <c:delete val="1"/>
        <c:axPos val="b"/>
        <c:numFmt formatCode="ge" sourceLinked="1"/>
        <c:majorTickMark val="none"/>
        <c:minorTickMark val="none"/>
        <c:tickLblPos val="none"/>
        <c:crossAx val="109693568"/>
        <c:crosses val="autoZero"/>
        <c:auto val="1"/>
        <c:lblOffset val="100"/>
        <c:baseTimeUnit val="years"/>
      </c:dateAx>
      <c:valAx>
        <c:axId val="109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248.15</c:v>
                </c:pt>
                <c:pt idx="1">
                  <c:v>236.24</c:v>
                </c:pt>
                <c:pt idx="2">
                  <c:v>259.39999999999998</c:v>
                </c:pt>
                <c:pt idx="3">
                  <c:v>227.57</c:v>
                </c:pt>
                <c:pt idx="4">
                  <c:v>249.36</c:v>
                </c:pt>
              </c:numCache>
            </c:numRef>
          </c:val>
        </c:ser>
        <c:dLbls>
          <c:showLegendKey val="0"/>
          <c:showVal val="0"/>
          <c:showCatName val="0"/>
          <c:showSerName val="0"/>
          <c:showPercent val="0"/>
          <c:showBubbleSize val="0"/>
        </c:dLbls>
        <c:gapWidth val="150"/>
        <c:axId val="114511872"/>
        <c:axId val="1145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114511872"/>
        <c:axId val="114513792"/>
      </c:lineChart>
      <c:dateAx>
        <c:axId val="114511872"/>
        <c:scaling>
          <c:orientation val="minMax"/>
        </c:scaling>
        <c:delete val="1"/>
        <c:axPos val="b"/>
        <c:numFmt formatCode="ge" sourceLinked="1"/>
        <c:majorTickMark val="none"/>
        <c:minorTickMark val="none"/>
        <c:tickLblPos val="none"/>
        <c:crossAx val="114513792"/>
        <c:crosses val="autoZero"/>
        <c:auto val="1"/>
        <c:lblOffset val="100"/>
        <c:baseTimeUnit val="years"/>
      </c:dateAx>
      <c:valAx>
        <c:axId val="114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能美市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49818</v>
      </c>
      <c r="AM8" s="64"/>
      <c r="AN8" s="64"/>
      <c r="AO8" s="64"/>
      <c r="AP8" s="64"/>
      <c r="AQ8" s="64"/>
      <c r="AR8" s="64"/>
      <c r="AS8" s="64"/>
      <c r="AT8" s="63">
        <f>データ!S6</f>
        <v>84.14</v>
      </c>
      <c r="AU8" s="63"/>
      <c r="AV8" s="63"/>
      <c r="AW8" s="63"/>
      <c r="AX8" s="63"/>
      <c r="AY8" s="63"/>
      <c r="AZ8" s="63"/>
      <c r="BA8" s="63"/>
      <c r="BB8" s="63">
        <f>データ!T6</f>
        <v>592.08000000000004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4.3499999999999996</v>
      </c>
      <c r="Q10" s="63"/>
      <c r="R10" s="63"/>
      <c r="S10" s="63"/>
      <c r="T10" s="63"/>
      <c r="U10" s="63"/>
      <c r="V10" s="63"/>
      <c r="W10" s="63">
        <f>データ!P6</f>
        <v>69.010000000000005</v>
      </c>
      <c r="X10" s="63"/>
      <c r="Y10" s="63"/>
      <c r="Z10" s="63"/>
      <c r="AA10" s="63"/>
      <c r="AB10" s="63"/>
      <c r="AC10" s="63"/>
      <c r="AD10" s="64">
        <f>データ!Q6</f>
        <v>3024</v>
      </c>
      <c r="AE10" s="64"/>
      <c r="AF10" s="64"/>
      <c r="AG10" s="64"/>
      <c r="AH10" s="64"/>
      <c r="AI10" s="64"/>
      <c r="AJ10" s="64"/>
      <c r="AK10" s="2"/>
      <c r="AL10" s="64">
        <f>データ!U6</f>
        <v>2159</v>
      </c>
      <c r="AM10" s="64"/>
      <c r="AN10" s="64"/>
      <c r="AO10" s="64"/>
      <c r="AP10" s="64"/>
      <c r="AQ10" s="64"/>
      <c r="AR10" s="64"/>
      <c r="AS10" s="64"/>
      <c r="AT10" s="63">
        <f>データ!V6</f>
        <v>0.71</v>
      </c>
      <c r="AU10" s="63"/>
      <c r="AV10" s="63"/>
      <c r="AW10" s="63"/>
      <c r="AX10" s="63"/>
      <c r="AY10" s="63"/>
      <c r="AZ10" s="63"/>
      <c r="BA10" s="63"/>
      <c r="BB10" s="63">
        <f>データ!W6</f>
        <v>3040.85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172111</v>
      </c>
      <c r="D6" s="31">
        <f t="shared" si="3"/>
        <v>47</v>
      </c>
      <c r="E6" s="31">
        <f t="shared" si="3"/>
        <v>17</v>
      </c>
      <c r="F6" s="31">
        <f t="shared" si="3"/>
        <v>5</v>
      </c>
      <c r="G6" s="31">
        <f t="shared" si="3"/>
        <v>0</v>
      </c>
      <c r="H6" s="31" t="str">
        <f t="shared" si="3"/>
        <v>石川県　能美市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4.3499999999999996</v>
      </c>
      <c r="P6" s="32">
        <f t="shared" si="3"/>
        <v>69.010000000000005</v>
      </c>
      <c r="Q6" s="32">
        <f t="shared" si="3"/>
        <v>3024</v>
      </c>
      <c r="R6" s="32">
        <f t="shared" si="3"/>
        <v>49818</v>
      </c>
      <c r="S6" s="32">
        <f t="shared" si="3"/>
        <v>84.14</v>
      </c>
      <c r="T6" s="32">
        <f t="shared" si="3"/>
        <v>592.08000000000004</v>
      </c>
      <c r="U6" s="32">
        <f t="shared" si="3"/>
        <v>2159</v>
      </c>
      <c r="V6" s="32">
        <f t="shared" si="3"/>
        <v>0.71</v>
      </c>
      <c r="W6" s="32">
        <f t="shared" si="3"/>
        <v>3040.85</v>
      </c>
      <c r="X6" s="33">
        <f>IF(X7="",NA(),X7)</f>
        <v>48.71</v>
      </c>
      <c r="Y6" s="33">
        <f t="shared" ref="Y6:AG6" si="4">IF(Y7="",NA(),Y7)</f>
        <v>58.75</v>
      </c>
      <c r="Z6" s="33">
        <f t="shared" si="4"/>
        <v>59.32</v>
      </c>
      <c r="AA6" s="33">
        <f t="shared" si="4"/>
        <v>45.44</v>
      </c>
      <c r="AB6" s="33">
        <f t="shared" si="4"/>
        <v>43.84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973.63</v>
      </c>
      <c r="BF6" s="33">
        <f t="shared" ref="BF6:BN6" si="7">IF(BF7="",NA(),BF7)</f>
        <v>924.63</v>
      </c>
      <c r="BG6" s="33">
        <f t="shared" si="7"/>
        <v>838.67</v>
      </c>
      <c r="BH6" s="33">
        <f t="shared" si="7"/>
        <v>746.22</v>
      </c>
      <c r="BI6" s="33">
        <f t="shared" si="7"/>
        <v>746.73</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59.01</v>
      </c>
      <c r="BQ6" s="33">
        <f t="shared" ref="BQ6:BY6" si="8">IF(BQ7="",NA(),BQ7)</f>
        <v>62.43</v>
      </c>
      <c r="BR6" s="33">
        <f t="shared" si="8"/>
        <v>56.59</v>
      </c>
      <c r="BS6" s="33">
        <f t="shared" si="8"/>
        <v>66.19</v>
      </c>
      <c r="BT6" s="33">
        <f t="shared" si="8"/>
        <v>60.14</v>
      </c>
      <c r="BU6" s="33">
        <f t="shared" si="8"/>
        <v>53.42</v>
      </c>
      <c r="BV6" s="33">
        <f t="shared" si="8"/>
        <v>51.56</v>
      </c>
      <c r="BW6" s="33">
        <f t="shared" si="8"/>
        <v>51.03</v>
      </c>
      <c r="BX6" s="33">
        <f t="shared" si="8"/>
        <v>64.86</v>
      </c>
      <c r="BY6" s="33">
        <f t="shared" si="8"/>
        <v>62.3</v>
      </c>
      <c r="BZ6" s="32" t="str">
        <f>IF(BZ7="","",IF(BZ7="-","【-】","【"&amp;SUBSTITUTE(TEXT(BZ7,"#,##0.00"),"-","△")&amp;"】"))</f>
        <v>【51.49】</v>
      </c>
      <c r="CA6" s="33">
        <f>IF(CA7="",NA(),CA7)</f>
        <v>248.15</v>
      </c>
      <c r="CB6" s="33">
        <f t="shared" ref="CB6:CJ6" si="9">IF(CB7="",NA(),CB7)</f>
        <v>236.24</v>
      </c>
      <c r="CC6" s="33">
        <f t="shared" si="9"/>
        <v>259.39999999999998</v>
      </c>
      <c r="CD6" s="33">
        <f t="shared" si="9"/>
        <v>227.57</v>
      </c>
      <c r="CE6" s="33">
        <f t="shared" si="9"/>
        <v>249.36</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78.989999999999995</v>
      </c>
      <c r="CM6" s="33">
        <f t="shared" ref="CM6:CU6" si="10">IF(CM7="",NA(),CM7)</f>
        <v>77.58</v>
      </c>
      <c r="CN6" s="33">
        <f t="shared" si="10"/>
        <v>77.58</v>
      </c>
      <c r="CO6" s="33">
        <f t="shared" si="10"/>
        <v>77.58</v>
      </c>
      <c r="CP6" s="33">
        <f t="shared" si="10"/>
        <v>77.260000000000005</v>
      </c>
      <c r="CQ6" s="33">
        <f t="shared" si="10"/>
        <v>54.23</v>
      </c>
      <c r="CR6" s="33">
        <f t="shared" si="10"/>
        <v>55.2</v>
      </c>
      <c r="CS6" s="33">
        <f t="shared" si="10"/>
        <v>54.74</v>
      </c>
      <c r="CT6" s="33">
        <f t="shared" si="10"/>
        <v>60.63</v>
      </c>
      <c r="CU6" s="33">
        <f t="shared" si="10"/>
        <v>58.47</v>
      </c>
      <c r="CV6" s="32" t="str">
        <f>IF(CV7="","",IF(CV7="-","【-】","【"&amp;SUBSTITUTE(TEXT(CV7,"#,##0.00"),"-","△")&amp;"】"))</f>
        <v>【53.32】</v>
      </c>
      <c r="CW6" s="33">
        <f>IF(CW7="",NA(),CW7)</f>
        <v>99.13</v>
      </c>
      <c r="CX6" s="33">
        <f t="shared" ref="CX6:DF6" si="11">IF(CX7="",NA(),CX7)</f>
        <v>95.07</v>
      </c>
      <c r="CY6" s="33">
        <f t="shared" si="11"/>
        <v>98.72</v>
      </c>
      <c r="CZ6" s="33">
        <f t="shared" si="11"/>
        <v>98.98</v>
      </c>
      <c r="DA6" s="33">
        <f t="shared" si="11"/>
        <v>98.15</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172111</v>
      </c>
      <c r="D7" s="35">
        <v>47</v>
      </c>
      <c r="E7" s="35">
        <v>17</v>
      </c>
      <c r="F7" s="35">
        <v>5</v>
      </c>
      <c r="G7" s="35">
        <v>0</v>
      </c>
      <c r="H7" s="35" t="s">
        <v>96</v>
      </c>
      <c r="I7" s="35" t="s">
        <v>97</v>
      </c>
      <c r="J7" s="35" t="s">
        <v>98</v>
      </c>
      <c r="K7" s="35" t="s">
        <v>99</v>
      </c>
      <c r="L7" s="35" t="s">
        <v>100</v>
      </c>
      <c r="M7" s="36" t="s">
        <v>101</v>
      </c>
      <c r="N7" s="36" t="s">
        <v>102</v>
      </c>
      <c r="O7" s="36">
        <v>4.3499999999999996</v>
      </c>
      <c r="P7" s="36">
        <v>69.010000000000005</v>
      </c>
      <c r="Q7" s="36">
        <v>3024</v>
      </c>
      <c r="R7" s="36">
        <v>49818</v>
      </c>
      <c r="S7" s="36">
        <v>84.14</v>
      </c>
      <c r="T7" s="36">
        <v>592.08000000000004</v>
      </c>
      <c r="U7" s="36">
        <v>2159</v>
      </c>
      <c r="V7" s="36">
        <v>0.71</v>
      </c>
      <c r="W7" s="36">
        <v>3040.85</v>
      </c>
      <c r="X7" s="36">
        <v>48.71</v>
      </c>
      <c r="Y7" s="36">
        <v>58.75</v>
      </c>
      <c r="Z7" s="36">
        <v>59.32</v>
      </c>
      <c r="AA7" s="36">
        <v>45.44</v>
      </c>
      <c r="AB7" s="36">
        <v>43.84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973.63</v>
      </c>
      <c r="BF7" s="36">
        <v>924.63</v>
      </c>
      <c r="BG7" s="36">
        <v>838.67</v>
      </c>
      <c r="BH7" s="36">
        <v>746.22</v>
      </c>
      <c r="BI7" s="36">
        <v>746.73</v>
      </c>
      <c r="BJ7" s="36">
        <v>1267.26</v>
      </c>
      <c r="BK7" s="36">
        <v>1239.2</v>
      </c>
      <c r="BL7" s="36">
        <v>1197.82</v>
      </c>
      <c r="BM7" s="36">
        <v>547.95000000000005</v>
      </c>
      <c r="BN7" s="36">
        <v>632.94000000000005</v>
      </c>
      <c r="BO7" s="36">
        <v>992.47</v>
      </c>
      <c r="BP7" s="36">
        <v>59.01</v>
      </c>
      <c r="BQ7" s="36">
        <v>62.43</v>
      </c>
      <c r="BR7" s="36">
        <v>56.59</v>
      </c>
      <c r="BS7" s="36">
        <v>66.19</v>
      </c>
      <c r="BT7" s="36">
        <v>60.14</v>
      </c>
      <c r="BU7" s="36">
        <v>53.42</v>
      </c>
      <c r="BV7" s="36">
        <v>51.56</v>
      </c>
      <c r="BW7" s="36">
        <v>51.03</v>
      </c>
      <c r="BX7" s="36">
        <v>64.86</v>
      </c>
      <c r="BY7" s="36">
        <v>62.3</v>
      </c>
      <c r="BZ7" s="36">
        <v>51.49</v>
      </c>
      <c r="CA7" s="36">
        <v>248.15</v>
      </c>
      <c r="CB7" s="36">
        <v>236.24</v>
      </c>
      <c r="CC7" s="36">
        <v>259.39999999999998</v>
      </c>
      <c r="CD7" s="36">
        <v>227.57</v>
      </c>
      <c r="CE7" s="36">
        <v>249.36</v>
      </c>
      <c r="CF7" s="36">
        <v>269.12</v>
      </c>
      <c r="CG7" s="36">
        <v>283.26</v>
      </c>
      <c r="CH7" s="36">
        <v>289.60000000000002</v>
      </c>
      <c r="CI7" s="36">
        <v>214.41</v>
      </c>
      <c r="CJ7" s="36">
        <v>235.07</v>
      </c>
      <c r="CK7" s="36">
        <v>295.10000000000002</v>
      </c>
      <c r="CL7" s="36">
        <v>78.989999999999995</v>
      </c>
      <c r="CM7" s="36">
        <v>77.58</v>
      </c>
      <c r="CN7" s="36">
        <v>77.58</v>
      </c>
      <c r="CO7" s="36">
        <v>77.58</v>
      </c>
      <c r="CP7" s="36">
        <v>77.260000000000005</v>
      </c>
      <c r="CQ7" s="36">
        <v>54.23</v>
      </c>
      <c r="CR7" s="36">
        <v>55.2</v>
      </c>
      <c r="CS7" s="36">
        <v>54.74</v>
      </c>
      <c r="CT7" s="36">
        <v>60.63</v>
      </c>
      <c r="CU7" s="36">
        <v>58.47</v>
      </c>
      <c r="CV7" s="36">
        <v>53.32</v>
      </c>
      <c r="CW7" s="36">
        <v>99.13</v>
      </c>
      <c r="CX7" s="36">
        <v>95.07</v>
      </c>
      <c r="CY7" s="36">
        <v>98.72</v>
      </c>
      <c r="CZ7" s="36">
        <v>98.98</v>
      </c>
      <c r="DA7" s="36">
        <v>98.15</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2016-02-23T09:57:52Z</cp:lastPrinted>
  <dcterms:created xsi:type="dcterms:W3CDTF">2016-02-03T09:12:47Z</dcterms:created>
  <dcterms:modified xsi:type="dcterms:W3CDTF">2016-02-24T03:34:19Z</dcterms:modified>
  <cp:category/>
</cp:coreProperties>
</file>